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commentsmeta2"/>
  <Override ContentType="application/binary" PartName="/xl/metadata"/>
  <Override ContentType="application/binary" PartName="/xl/commentsmeta3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EPC (FacultyStaff)" sheetId="1" r:id="rId4"/>
    <sheet state="visible" name="High Rocks (students)" sheetId="2" r:id="rId5"/>
    <sheet state="visible" name="Cumulative budget" sheetId="3" r:id="rId6"/>
    <sheet state="visible" name="Match (all institutions)" sheetId="4" r:id="rId7"/>
  </sheets>
  <definedNames/>
  <calcPr/>
  <extLst>
    <ext uri="GoogleSheetsCustomDataVersion2">
      <go:sheetsCustomData xmlns:go="http://customooxmlschemas.google.com/" r:id="rId8" roundtripDataChecksum="Rmzwoz21qHgqbdZp/4eWGnXmF5UNi9uqU2Ao6JoCsLI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4">
      <text>
        <t xml:space="preserve">======
ID#AAAA97xxzk0
Tammy Pauley    (2023-10-27 15:39:19)
Insert Project Name or Task Number &amp; Name</t>
      </text>
    </comment>
    <comment authorId="0" ref="B7">
      <text>
        <t xml:space="preserve">======
ID#AAAA97xxzko
Tammy Pauley    (2023-10-27 15:39:19)
Insert PI Infomation</t>
      </text>
    </comment>
  </commentList>
  <extLst>
    <ext uri="GoogleSheetsCustomDataVersion2">
      <go:sheetsCustomData xmlns:go="http://customooxmlschemas.google.com/" r:id="rId1" roundtripDataSignature="AMtx7mh+8ivhaANAh7P4XFWyKRH+r6kThw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7">
      <text>
        <t xml:space="preserve">======
ID#AAAA97xxzk4
Tammy Pauley    (2023-10-27 15:39:19)
Insert PI Infomation</t>
      </text>
    </comment>
    <comment authorId="0" ref="B4">
      <text>
        <t xml:space="preserve">======
ID#AAAA97xxzks
Tammy Pauley    (2023-10-27 15:39:19)
Insert Project Name or Task Number &amp; Name</t>
      </text>
    </comment>
  </commentList>
  <extLst>
    <ext uri="GoogleSheetsCustomDataVersion2">
      <go:sheetsCustomData xmlns:go="http://customooxmlschemas.google.com/" r:id="rId1" roundtripDataSignature="AMtx7mg0qvdjMDVJUWBGM+g3MHqKhsVQGQ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7">
      <text>
        <t xml:space="preserve">======
ID#AAAA97xxzkw
Tammy Pauley    (2023-10-27 15:39:19)
Insert PI Infomation</t>
      </text>
    </comment>
    <comment authorId="0" ref="B4">
      <text>
        <t xml:space="preserve">======
ID#AAAA97xxzkk
Tammy Pauley    (2023-10-27 15:39:19)
Insert Project Name or Task Number &amp; Name</t>
      </text>
    </comment>
  </commentList>
  <extLst>
    <ext uri="GoogleSheetsCustomDataVersion2">
      <go:sheetsCustomData xmlns:go="http://customooxmlschemas.google.com/" r:id="rId1" roundtripDataSignature="AMtx7mhLMT30dmTqZAGmOFvxcJTvwQCddA=="/>
    </ext>
  </extL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7">
      <text>
        <t xml:space="preserve">======
ID#AAABIYWLHLc
Tammy Pauley    (2023-10-27 15:39:19)
Insert PI Infomation</t>
      </text>
    </comment>
    <comment authorId="0" ref="B4">
      <text>
        <t xml:space="preserve">======
ID#AAABIYWLHLg
Tammy Pauley    (2023-10-27 15:39:19)
Insert Project Name or Task Number &amp; Name</t>
      </text>
    </comment>
  </commentList>
  <extLst>
    <ext uri="GoogleSheetsCustomDataVersion2">
      <go:sheetsCustomData xmlns:go="http://customooxmlschemas.google.com/" r:id="rId1" roundtripDataSignature="AMtx7mjP7WnpUGK1u/s9onJvwkGseSgshg=="/>
    </ext>
  </extLst>
</comments>
</file>

<file path=xl/sharedStrings.xml><?xml version="1.0" encoding="utf-8"?>
<sst xmlns="http://schemas.openxmlformats.org/spreadsheetml/2006/main" count="331" uniqueCount="94">
  <si>
    <t>PROPOSAL BUDGET</t>
  </si>
  <si>
    <t>For projects that do not extend beyond one fiscal year or for Year 1 of multi-year projects</t>
  </si>
  <si>
    <t>TASK</t>
  </si>
  <si>
    <t>For WV HEPC use only</t>
  </si>
  <si>
    <t xml:space="preserve"> </t>
  </si>
  <si>
    <t>PROPOSAL NO.</t>
  </si>
  <si>
    <t>Duration Mos.</t>
  </si>
  <si>
    <t>Duration Months</t>
  </si>
  <si>
    <t>PRINCIPAL INVESTIGATOR  /  PROJECT DIRECTOR</t>
  </si>
  <si>
    <t>AWARD NO.</t>
  </si>
  <si>
    <t>Example School</t>
  </si>
  <si>
    <t>WVHEPCFUNDED PERSON-MONTHS</t>
  </si>
  <si>
    <t xml:space="preserve">A. Senior Personnel: PI/PD, Co-PI's, Faculty and Other Senior Associates </t>
  </si>
  <si>
    <t>CAL</t>
  </si>
  <si>
    <t>ACAD</t>
  </si>
  <si>
    <t>SUM</t>
  </si>
  <si>
    <t>WV HEPC</t>
  </si>
  <si>
    <t>Total Project Cost</t>
  </si>
  <si>
    <t>(List each separately with title, A.7. Show number in brackets)</t>
  </si>
  <si>
    <t>Dr. Example One</t>
  </si>
  <si>
    <t>Dr. Example Two</t>
  </si>
  <si>
    <r>
      <rPr>
        <rFont val="Arial"/>
        <color theme="1"/>
        <sz val="10.0"/>
      </rPr>
      <t xml:space="preserve">(  </t>
    </r>
    <r>
      <rPr>
        <rFont val="Arial"/>
        <color rgb="FFFF0000"/>
        <sz val="10.0"/>
      </rPr>
      <t xml:space="preserve"> </t>
    </r>
    <r>
      <rPr>
        <rFont val="Arial"/>
        <color theme="1"/>
        <sz val="10.0"/>
      </rPr>
      <t>) OTHERS (LIST INDIVIDUALLY ON BUDGET EXPLANATION PAGE)</t>
    </r>
  </si>
  <si>
    <r>
      <rPr>
        <rFont val="Arial"/>
        <color theme="1"/>
        <sz val="10.0"/>
      </rPr>
      <t xml:space="preserve">(  </t>
    </r>
    <r>
      <rPr>
        <rFont val="Arial"/>
        <color theme="1"/>
        <sz val="10.0"/>
      </rPr>
      <t xml:space="preserve">  ) TOTAL SENIOR PERSONNEL (1-6)</t>
    </r>
  </si>
  <si>
    <t>B.  OTHER PERSONNEL (SHOW NUMBERS IN BRACKETS)</t>
  </si>
  <si>
    <r>
      <rPr>
        <rFont val="Arial"/>
        <color theme="1"/>
        <sz val="10.0"/>
      </rPr>
      <t xml:space="preserve">(  </t>
    </r>
    <r>
      <rPr>
        <rFont val="Arial"/>
        <color rgb="FFFF0000"/>
        <sz val="10.0"/>
      </rPr>
      <t xml:space="preserve"> </t>
    </r>
    <r>
      <rPr>
        <rFont val="Arial"/>
        <color theme="1"/>
        <sz val="10.0"/>
      </rPr>
      <t xml:space="preserve"> ) POSTDOCTORAL ASSOCIATES</t>
    </r>
  </si>
  <si>
    <t>(    ) OTHER PROFESSIONALS (TECHNICIAN, PROGRAMMER ETC.)</t>
  </si>
  <si>
    <r>
      <rPr>
        <rFont val="Arial"/>
        <color theme="1"/>
        <sz val="10.0"/>
      </rPr>
      <t xml:space="preserve">( </t>
    </r>
    <r>
      <rPr>
        <rFont val="Arial"/>
        <color rgb="FFFF0000"/>
        <sz val="10.0"/>
      </rPr>
      <t xml:space="preserve"> </t>
    </r>
    <r>
      <rPr>
        <rFont val="Arial"/>
        <color theme="1"/>
        <sz val="10.0"/>
      </rPr>
      <t xml:space="preserve">  ) GRADUATE STUDENTS</t>
    </r>
  </si>
  <si>
    <t>(   ) UNDERGRADUATE STUDENTS</t>
  </si>
  <si>
    <t>(     ) SECRETARIAL - CLERICAL (IF CHARGED DIRECTLY)</t>
  </si>
  <si>
    <t>(     ) OTHER</t>
  </si>
  <si>
    <t xml:space="preserve">TOTAL OTHER PERSONNEL SALARIES </t>
  </si>
  <si>
    <t>TOTAL SALARIES AND WAGES (A+B)</t>
  </si>
  <si>
    <t>C.  FRINGE BENEFITS (IF CHARGED AS DIRECT COSTS)</t>
  </si>
  <si>
    <t>C-1 FRINGE BENEFITS FOR OTHER PERSONNEL</t>
  </si>
  <si>
    <t>TOTAL SALARIES, WAGES AND FRINGE BENEFITS (A+B+C)</t>
  </si>
  <si>
    <t>D.  EQUIPMENT (LIST ITEM AND DOLLAR AMOUNT FOR EACH ITEM EXCEEDING $5,000.)</t>
  </si>
  <si>
    <t>TOTAL EQUIPMENT</t>
  </si>
  <si>
    <t>E.  TRAVEL          1.  DOMESTIC (INCL. CANADA, MEXICO AND U.S. POSSESSIONS)</t>
  </si>
  <si>
    <t xml:space="preserve">                         2.  FOREIGN</t>
  </si>
  <si>
    <t>F.  PARTICIPANT SUPPORT</t>
  </si>
  <si>
    <t xml:space="preserve">STIPENDS </t>
  </si>
  <si>
    <t xml:space="preserve">TRAVEL      </t>
  </si>
  <si>
    <t>SUBSISTENCE</t>
  </si>
  <si>
    <t>OTHER</t>
  </si>
  <si>
    <t>TOTAL PARTICIPANT COSTS</t>
  </si>
  <si>
    <t>G.  OTHER DIRECT COSTS</t>
  </si>
  <si>
    <t>MATERIALS AND SUPPLIES</t>
  </si>
  <si>
    <t>PUBLICATION/DOCUMENTATION/DISSEMINATION</t>
  </si>
  <si>
    <t>CONSULTANT SERVICES</t>
  </si>
  <si>
    <t>COMPUTER SERVICES</t>
  </si>
  <si>
    <t xml:space="preserve">SUBAWARDS   </t>
  </si>
  <si>
    <t>TOTAL OTHER DIRECT COSTS</t>
  </si>
  <si>
    <t xml:space="preserve">H. TOTAL DIRECT COSTS (A THROUGH G) </t>
  </si>
  <si>
    <t>I.  INDIRECT COSTS (F&amp;A) (SPECIFY RATE AND BASE)</t>
  </si>
  <si>
    <t>NA</t>
  </si>
  <si>
    <t>NOT ALLOWED</t>
  </si>
  <si>
    <t>TOTAL INDIRECT COSTS (F&amp;A)</t>
  </si>
  <si>
    <t>J.  TOTAL DIRECT AND INDIRECT COSTS (H+I)</t>
  </si>
  <si>
    <t>K.  RESIDUAL FUNDS (IF FOR FURTHER SUPPORT OF CURRENT PROJECT)</t>
  </si>
  <si>
    <t>L.  AMOUNT OF THIS REQUEST (J) OR (J MINUS K)</t>
  </si>
  <si>
    <t>M.  COST SHARING:  PROPOSED LEVEL  $</t>
  </si>
  <si>
    <t>AGREED LEVEL IF DIFFERENT:    $</t>
  </si>
  <si>
    <t>PI/PD TYPED NAME AND SIGNATURE*</t>
  </si>
  <si>
    <t>DATE</t>
  </si>
  <si>
    <t>ORG. REP. TYPED NAME &amp; SIGNATURE</t>
  </si>
  <si>
    <t>PROPOSAL BUDGET YEAR [YEAR#2]</t>
  </si>
  <si>
    <t>FOR High Rocks USE ONLY</t>
  </si>
  <si>
    <t>High Rocks-FUNDED PERSON-MONTHS</t>
  </si>
  <si>
    <t>High Rocks</t>
  </si>
  <si>
    <r>
      <rPr>
        <rFont val="Arial"/>
        <color theme="1"/>
        <sz val="10.0"/>
      </rPr>
      <t xml:space="preserve">( </t>
    </r>
    <r>
      <rPr>
        <rFont val="Arial"/>
        <color theme="1"/>
        <sz val="10.0"/>
      </rPr>
      <t xml:space="preserve">  ) OTHERS (LIST INDIVIDUALLY ON BUDGET EXPLANATION PAGE)</t>
    </r>
  </si>
  <si>
    <r>
      <rPr>
        <rFont val="Arial"/>
        <color theme="1"/>
        <sz val="10.0"/>
      </rPr>
      <t xml:space="preserve">( </t>
    </r>
    <r>
      <rPr>
        <rFont val="Arial"/>
        <color theme="1"/>
        <sz val="10.0"/>
      </rPr>
      <t xml:space="preserve">  ) TOTAL SENIOR PERSONNEL (1-6)</t>
    </r>
  </si>
  <si>
    <r>
      <rPr>
        <rFont val="Arial"/>
        <color theme="1"/>
        <sz val="10.0"/>
      </rPr>
      <t>(</t>
    </r>
    <r>
      <rPr>
        <rFont val="Arial"/>
        <color rgb="FFFF0000"/>
        <sz val="10.0"/>
      </rPr>
      <t xml:space="preserve"> </t>
    </r>
    <r>
      <rPr>
        <rFont val="Arial"/>
        <color theme="1"/>
        <sz val="10.0"/>
      </rPr>
      <t xml:space="preserve">  ) POSTDOCTORAL ASSOCIATES</t>
    </r>
  </si>
  <si>
    <t>(   ) OTHER PROFESSIONALS (TECHNICIAN, PROGRAMMER ETC.)</t>
  </si>
  <si>
    <r>
      <rPr>
        <rFont val="Arial"/>
        <color theme="1"/>
        <sz val="10.0"/>
      </rPr>
      <t>(</t>
    </r>
    <r>
      <rPr>
        <rFont val="Arial"/>
        <color theme="1"/>
        <sz val="10.0"/>
      </rPr>
      <t xml:space="preserve">   ) GRADUATE STUDENTS</t>
    </r>
  </si>
  <si>
    <t>(   ) SECRETARIAL - CLERICAL (IF CHARGED DIRECTLY)</t>
  </si>
  <si>
    <t>(   ) OTHER</t>
  </si>
  <si>
    <t xml:space="preserve">                             2.  FOREIGN</t>
  </si>
  <si>
    <t>Summary</t>
  </si>
  <si>
    <t>FOR WV HEPC/High Rocks USE ONLY</t>
  </si>
  <si>
    <t>WV HEPCFUNDED PERSON-MONTHS</t>
  </si>
  <si>
    <t>Cum. Cost</t>
  </si>
  <si>
    <r>
      <rPr>
        <rFont val="Arial"/>
        <color theme="1"/>
        <sz val="10.0"/>
      </rPr>
      <t xml:space="preserve">(  </t>
    </r>
    <r>
      <rPr>
        <rFont val="Arial"/>
        <color theme="1"/>
        <sz val="10.0"/>
      </rPr>
      <t xml:space="preserve">   ) OTHERS (LIST INDIVIDUALLY ON BUDGET EXPLANATION PAGE)</t>
    </r>
  </si>
  <si>
    <r>
      <rPr>
        <rFont val="Arial"/>
        <color theme="1"/>
        <sz val="10.0"/>
      </rPr>
      <t xml:space="preserve">(  </t>
    </r>
    <r>
      <rPr>
        <rFont val="Arial"/>
        <color theme="1"/>
        <sz val="10.0"/>
      </rPr>
      <t xml:space="preserve">   ) TOTAL SENIOR PERSONNEL (1-6)</t>
    </r>
  </si>
  <si>
    <r>
      <rPr>
        <rFont val="Arial"/>
        <color theme="1"/>
        <sz val="10.0"/>
      </rPr>
      <t xml:space="preserve">( </t>
    </r>
    <r>
      <rPr>
        <rFont val="Arial"/>
        <color rgb="FFFF0000"/>
        <sz val="10.0"/>
      </rPr>
      <t xml:space="preserve"> </t>
    </r>
    <r>
      <rPr>
        <rFont val="Arial"/>
        <color theme="1"/>
        <sz val="10.0"/>
      </rPr>
      <t xml:space="preserve">  ) POSTDOCTORAL ASSOCIATES</t>
    </r>
  </si>
  <si>
    <r>
      <rPr>
        <rFont val="Arial"/>
        <color theme="1"/>
        <sz val="10.0"/>
      </rPr>
      <t xml:space="preserve">( </t>
    </r>
    <r>
      <rPr>
        <rFont val="Arial"/>
        <color theme="1"/>
        <sz val="10.0"/>
      </rPr>
      <t xml:space="preserve">   ) GRADUATE STUDENTS</t>
    </r>
  </si>
  <si>
    <t>(     ) UNDERGRADUATE STUDENTS</t>
  </si>
  <si>
    <t>Match</t>
  </si>
  <si>
    <t>Total Match</t>
  </si>
  <si>
    <t>Dr. Example 1</t>
  </si>
  <si>
    <t>Dr. Example 2</t>
  </si>
  <si>
    <r>
      <rPr>
        <rFont val="Arial"/>
        <color theme="1"/>
        <sz val="10.0"/>
      </rPr>
      <t xml:space="preserve">( </t>
    </r>
    <r>
      <rPr>
        <rFont val="Arial"/>
        <color theme="1"/>
        <sz val="10.0"/>
      </rPr>
      <t xml:space="preserve">  ) OTHERS (LIST INDIVIDUALLY ON BUDGET EXPLANATION PAGE)</t>
    </r>
  </si>
  <si>
    <r>
      <rPr>
        <rFont val="Arial"/>
        <color theme="1"/>
        <sz val="10.0"/>
      </rPr>
      <t xml:space="preserve">( </t>
    </r>
    <r>
      <rPr>
        <rFont val="Arial"/>
        <color theme="1"/>
        <sz val="10.0"/>
      </rPr>
      <t xml:space="preserve">  ) TOTAL SENIOR PERSONNEL (1-6)</t>
    </r>
  </si>
  <si>
    <r>
      <rPr>
        <rFont val="Arial"/>
        <color theme="1"/>
        <sz val="10.0"/>
      </rPr>
      <t>(</t>
    </r>
    <r>
      <rPr>
        <rFont val="Arial"/>
        <color rgb="FFFF0000"/>
        <sz val="10.0"/>
      </rPr>
      <t xml:space="preserve"> </t>
    </r>
    <r>
      <rPr>
        <rFont val="Arial"/>
        <color theme="1"/>
        <sz val="10.0"/>
      </rPr>
      <t xml:space="preserve">  ) POSTDOCTORAL ASSOCIATES</t>
    </r>
  </si>
  <si>
    <r>
      <rPr>
        <rFont val="Arial"/>
        <color theme="1"/>
        <sz val="10.0"/>
      </rPr>
      <t>(</t>
    </r>
    <r>
      <rPr>
        <rFont val="Arial"/>
        <color theme="1"/>
        <sz val="10.0"/>
      </rPr>
      <t xml:space="preserve">   ) GRADUATE STUDENTS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</si>
</sst>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0.0"/>
      <color rgb="FF000000"/>
      <name val="Arial"/>
      <scheme val="minor"/>
    </font>
    <font>
      <b/>
      <sz val="16.0"/>
      <color theme="1"/>
      <name val="Antique olive"/>
    </font>
    <font/>
    <font>
      <sz val="10.0"/>
      <color theme="1"/>
      <name val="Arial"/>
    </font>
    <font>
      <sz val="10.0"/>
      <color rgb="FF000000"/>
      <name val="Arial"/>
    </font>
    <font>
      <b/>
      <sz val="10.0"/>
      <color theme="1"/>
      <name val="Arial"/>
    </font>
    <font>
      <sz val="8.0"/>
      <color theme="1"/>
      <name val="Arial"/>
    </font>
    <font>
      <sz val="7.0"/>
      <color theme="1"/>
      <name val="Arial"/>
    </font>
    <font>
      <sz val="9.0"/>
      <color theme="1"/>
      <name val="Arial"/>
    </font>
    <font>
      <b/>
      <sz val="8.0"/>
      <color theme="1"/>
      <name val="Arial"/>
    </font>
    <font>
      <sz val="10.0"/>
      <color rgb="FFFF0000"/>
      <name val="Arial"/>
    </font>
    <font>
      <sz val="10.0"/>
      <color rgb="FF3366FF"/>
      <name val="Arial"/>
    </font>
    <font>
      <sz val="10.0"/>
      <color rgb="FF33CCCC"/>
      <name val="Arial"/>
    </font>
    <font>
      <sz val="8.0"/>
      <color rgb="FFFF000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99FF"/>
        <bgColor rgb="FF9999FF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99FF99"/>
        <bgColor rgb="FF99FF99"/>
      </patternFill>
    </fill>
    <fill>
      <patternFill patternType="solid">
        <fgColor rgb="FFFF99CC"/>
        <bgColor rgb="FFFF99CC"/>
      </patternFill>
    </fill>
    <fill>
      <patternFill patternType="solid">
        <fgColor rgb="FF99CCFF"/>
        <bgColor rgb="FF99CCFF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56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/>
    </border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medium">
        <color rgb="FF000000"/>
      </left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/>
      <top style="thin">
        <color rgb="FF000000"/>
      </top>
      <bottom/>
    </border>
    <border>
      <top style="thin">
        <color rgb="FF000000"/>
      </top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6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/>
    </xf>
    <xf borderId="4" fillId="2" fontId="4" numFmtId="0" xfId="0" applyAlignment="1" applyBorder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7" fillId="2" fontId="3" numFmtId="0" xfId="0" applyBorder="1" applyFont="1"/>
    <xf borderId="8" fillId="2" fontId="3" numFmtId="0" xfId="0" applyBorder="1" applyFont="1"/>
    <xf borderId="9" fillId="2" fontId="5" numFmtId="0" xfId="0" applyBorder="1" applyFont="1"/>
    <xf borderId="10" fillId="2" fontId="3" numFmtId="0" xfId="0" applyBorder="1" applyFont="1"/>
    <xf borderId="11" fillId="3" fontId="5" numFmtId="0" xfId="0" applyAlignment="1" applyBorder="1" applyFill="1" applyFont="1">
      <alignment horizontal="center"/>
    </xf>
    <xf borderId="12" fillId="0" fontId="2" numFmtId="0" xfId="0" applyBorder="1" applyFont="1"/>
    <xf borderId="13" fillId="0" fontId="2" numFmtId="0" xfId="0" applyBorder="1" applyFont="1"/>
    <xf borderId="14" fillId="0" fontId="3" numFmtId="0" xfId="0" applyBorder="1" applyFont="1"/>
    <xf borderId="9" fillId="2" fontId="3" numFmtId="0" xfId="0" applyBorder="1" applyFont="1"/>
    <xf borderId="10" fillId="2" fontId="5" numFmtId="0" xfId="0" applyBorder="1" applyFont="1"/>
    <xf borderId="15" fillId="2" fontId="3" numFmtId="0" xfId="0" applyBorder="1" applyFont="1"/>
    <xf borderId="16" fillId="3" fontId="6" numFmtId="0" xfId="0" applyBorder="1" applyFont="1"/>
    <xf borderId="16" fillId="3" fontId="6" numFmtId="0" xfId="0" applyAlignment="1" applyBorder="1" applyFont="1">
      <alignment horizontal="center"/>
    </xf>
    <xf borderId="1" fillId="3" fontId="6" numFmtId="0" xfId="0" applyAlignment="1" applyBorder="1" applyFont="1">
      <alignment horizontal="center"/>
    </xf>
    <xf borderId="17" fillId="0" fontId="2" numFmtId="0" xfId="0" applyBorder="1" applyFont="1"/>
    <xf borderId="18" fillId="2" fontId="3" numFmtId="0" xfId="0" applyBorder="1" applyFont="1"/>
    <xf borderId="19" fillId="2" fontId="3" numFmtId="0" xfId="0" applyBorder="1" applyFont="1"/>
    <xf borderId="20" fillId="2" fontId="3" numFmtId="0" xfId="0" applyBorder="1" applyFont="1"/>
    <xf borderId="15" fillId="3" fontId="3" numFmtId="0" xfId="0" applyBorder="1" applyFont="1"/>
    <xf borderId="10" fillId="3" fontId="3" numFmtId="0" xfId="0" applyBorder="1" applyFont="1"/>
    <xf borderId="9" fillId="3" fontId="3" numFmtId="0" xfId="0" applyBorder="1" applyFont="1"/>
    <xf borderId="21" fillId="2" fontId="7" numFmtId="0" xfId="0" applyAlignment="1" applyBorder="1" applyFont="1">
      <alignment horizontal="center"/>
    </xf>
    <xf borderId="22" fillId="0" fontId="2" numFmtId="0" xfId="0" applyBorder="1" applyFont="1"/>
    <xf borderId="23" fillId="0" fontId="2" numFmtId="0" xfId="0" applyBorder="1" applyFont="1"/>
    <xf borderId="24" fillId="2" fontId="8" numFmtId="0" xfId="0" applyBorder="1" applyFont="1"/>
    <xf borderId="16" fillId="2" fontId="6" numFmtId="0" xfId="0" applyBorder="1" applyFont="1"/>
    <xf borderId="25" fillId="2" fontId="6" numFmtId="0" xfId="0" applyAlignment="1" applyBorder="1" applyFont="1">
      <alignment horizontal="center" vertical="center"/>
    </xf>
    <xf borderId="26" fillId="2" fontId="6" numFmtId="0" xfId="0" applyAlignment="1" applyBorder="1" applyFont="1">
      <alignment horizontal="center" vertical="center"/>
    </xf>
    <xf borderId="27" fillId="2" fontId="9" numFmtId="0" xfId="0" applyAlignment="1" applyBorder="1" applyFont="1">
      <alignment horizontal="center" shrinkToFit="0" wrapText="1"/>
    </xf>
    <xf borderId="28" fillId="2" fontId="9" numFmtId="0" xfId="0" applyAlignment="1" applyBorder="1" applyFont="1">
      <alignment horizontal="center" shrinkToFit="0" wrapText="1"/>
    </xf>
    <xf borderId="29" fillId="2" fontId="6" numFmtId="0" xfId="0" applyBorder="1" applyFont="1"/>
    <xf borderId="20" fillId="2" fontId="6" numFmtId="0" xfId="0" applyBorder="1" applyFont="1"/>
    <xf borderId="10" fillId="4" fontId="6" numFmtId="0" xfId="0" applyBorder="1" applyFill="1" applyFont="1"/>
    <xf borderId="10" fillId="4" fontId="6" numFmtId="0" xfId="0" applyAlignment="1" applyBorder="1" applyFont="1">
      <alignment horizontal="center" shrinkToFit="0" wrapText="1"/>
    </xf>
    <xf borderId="30" fillId="4" fontId="6" numFmtId="0" xfId="0" applyAlignment="1" applyBorder="1" applyFont="1">
      <alignment horizontal="center" shrinkToFit="0" wrapText="1"/>
    </xf>
    <xf borderId="24" fillId="2" fontId="3" numFmtId="0" xfId="0" applyAlignment="1" applyBorder="1" applyFont="1">
      <alignment horizontal="left"/>
    </xf>
    <xf borderId="31" fillId="2" fontId="3" numFmtId="0" xfId="0" applyAlignment="1" applyBorder="1" applyFont="1">
      <alignment shrinkToFit="0" wrapText="1"/>
    </xf>
    <xf borderId="26" fillId="2" fontId="3" numFmtId="164" xfId="0" applyBorder="1" applyFont="1" applyNumberFormat="1"/>
    <xf borderId="32" fillId="2" fontId="3" numFmtId="0" xfId="0" applyAlignment="1" applyBorder="1" applyFont="1">
      <alignment horizontal="right" shrinkToFit="0" wrapText="1"/>
    </xf>
    <xf borderId="33" fillId="5" fontId="3" numFmtId="2" xfId="0" applyBorder="1" applyFill="1" applyFont="1" applyNumberFormat="1"/>
    <xf borderId="34" fillId="2" fontId="3" numFmtId="0" xfId="0" applyBorder="1" applyFont="1"/>
    <xf borderId="35" fillId="2" fontId="3" numFmtId="0" xfId="0" applyAlignment="1" applyBorder="1" applyFont="1">
      <alignment shrinkToFit="0" wrapText="1"/>
    </xf>
    <xf borderId="36" fillId="2" fontId="3" numFmtId="0" xfId="0" applyAlignment="1" applyBorder="1" applyFont="1">
      <alignment horizontal="right" shrinkToFit="0" wrapText="1"/>
    </xf>
    <xf borderId="37" fillId="2" fontId="3" numFmtId="0" xfId="0" applyBorder="1" applyFont="1"/>
    <xf borderId="36" fillId="2" fontId="3" numFmtId="0" xfId="0" applyAlignment="1" applyBorder="1" applyFont="1">
      <alignment shrinkToFit="0" wrapText="1"/>
    </xf>
    <xf borderId="29" fillId="2" fontId="3" numFmtId="0" xfId="0" applyBorder="1" applyFont="1"/>
    <xf borderId="20" fillId="2" fontId="10" numFmtId="0" xfId="0" applyBorder="1" applyFont="1"/>
    <xf borderId="26" fillId="2" fontId="3" numFmtId="2" xfId="0" applyBorder="1" applyFont="1" applyNumberFormat="1"/>
    <xf borderId="38" fillId="2" fontId="3" numFmtId="0" xfId="0" applyBorder="1" applyFont="1"/>
    <xf borderId="0" fillId="0" fontId="4" numFmtId="0" xfId="0" applyFont="1"/>
    <xf borderId="34" fillId="6" fontId="3" numFmtId="0" xfId="0" applyBorder="1" applyFill="1" applyFont="1"/>
    <xf borderId="38" fillId="6" fontId="3" numFmtId="0" xfId="0" applyBorder="1" applyFont="1"/>
    <xf borderId="26" fillId="6" fontId="3" numFmtId="4" xfId="0" applyBorder="1" applyFont="1" applyNumberFormat="1"/>
    <xf borderId="26" fillId="6" fontId="3" numFmtId="2" xfId="0" applyBorder="1" applyFont="1" applyNumberFormat="1"/>
    <xf borderId="39" fillId="4" fontId="3" numFmtId="0" xfId="0" applyBorder="1" applyFont="1"/>
    <xf borderId="38" fillId="4" fontId="3" numFmtId="0" xfId="0" applyBorder="1" applyFont="1"/>
    <xf borderId="38" fillId="4" fontId="3" numFmtId="2" xfId="0" applyBorder="1" applyFont="1" applyNumberFormat="1"/>
    <xf borderId="40" fillId="4" fontId="3" numFmtId="2" xfId="0" applyBorder="1" applyFont="1" applyNumberFormat="1"/>
    <xf borderId="24" fillId="2" fontId="3" numFmtId="0" xfId="0" applyBorder="1" applyFont="1"/>
    <xf borderId="41" fillId="2" fontId="3" numFmtId="0" xfId="0" applyBorder="1" applyFont="1"/>
    <xf borderId="19" fillId="2" fontId="11" numFmtId="0" xfId="0" applyBorder="1" applyFont="1"/>
    <xf borderId="41" fillId="2" fontId="3" numFmtId="164" xfId="0" applyBorder="1" applyFont="1" applyNumberFormat="1"/>
    <xf borderId="16" fillId="2" fontId="3" numFmtId="164" xfId="0" applyBorder="1" applyFont="1" applyNumberFormat="1"/>
    <xf borderId="25" fillId="2" fontId="3" numFmtId="2" xfId="0" applyBorder="1" applyFont="1" applyNumberFormat="1"/>
    <xf borderId="38" fillId="2" fontId="3" numFmtId="164" xfId="0" applyBorder="1" applyFont="1" applyNumberFormat="1"/>
    <xf borderId="25" fillId="2" fontId="3" numFmtId="164" xfId="0" applyBorder="1" applyFont="1" applyNumberFormat="1"/>
    <xf borderId="25" fillId="2" fontId="3" numFmtId="0" xfId="0" applyBorder="1" applyFont="1"/>
    <xf borderId="19" fillId="2" fontId="12" numFmtId="0" xfId="0" applyBorder="1" applyFont="1"/>
    <xf borderId="37" fillId="6" fontId="3" numFmtId="0" xfId="0" applyBorder="1" applyFont="1"/>
    <xf borderId="10" fillId="6" fontId="3" numFmtId="0" xfId="0" applyBorder="1" applyFont="1"/>
    <xf borderId="42" fillId="6" fontId="3" numFmtId="2" xfId="0" applyBorder="1" applyFont="1" applyNumberFormat="1"/>
    <xf borderId="41" fillId="6" fontId="3" numFmtId="0" xfId="0" applyBorder="1" applyFont="1"/>
    <xf borderId="25" fillId="6" fontId="3" numFmtId="0" xfId="0" applyBorder="1" applyFont="1"/>
    <xf borderId="22" fillId="0" fontId="10" numFmtId="10" xfId="0" applyBorder="1" applyFont="1" applyNumberFormat="1"/>
    <xf borderId="25" fillId="7" fontId="3" numFmtId="2" xfId="0" applyBorder="1" applyFill="1" applyFont="1" applyNumberFormat="1"/>
    <xf borderId="33" fillId="7" fontId="3" numFmtId="2" xfId="0" applyBorder="1" applyFont="1" applyNumberFormat="1"/>
    <xf borderId="38" fillId="2" fontId="10" numFmtId="164" xfId="0" applyBorder="1" applyFont="1" applyNumberFormat="1"/>
    <xf borderId="16" fillId="7" fontId="3" numFmtId="2" xfId="0" applyBorder="1" applyFont="1" applyNumberFormat="1"/>
    <xf borderId="38" fillId="2" fontId="13" numFmtId="164" xfId="0" applyBorder="1" applyFont="1" applyNumberFormat="1"/>
    <xf borderId="43" fillId="6" fontId="3" numFmtId="2" xfId="0" applyBorder="1" applyFont="1" applyNumberFormat="1"/>
    <xf borderId="44" fillId="4" fontId="3" numFmtId="2" xfId="0" applyBorder="1" applyFont="1" applyNumberFormat="1"/>
    <xf borderId="45" fillId="4" fontId="3" numFmtId="2" xfId="0" applyBorder="1" applyFont="1" applyNumberFormat="1"/>
    <xf borderId="39" fillId="2" fontId="3" numFmtId="0" xfId="0" applyBorder="1" applyFont="1"/>
    <xf borderId="38" fillId="2" fontId="3" numFmtId="4" xfId="0" applyBorder="1" applyFont="1" applyNumberFormat="1"/>
    <xf borderId="18" fillId="6" fontId="3" numFmtId="2" xfId="0" applyBorder="1" applyFont="1" applyNumberFormat="1"/>
    <xf borderId="46" fillId="0" fontId="3" numFmtId="0" xfId="0" applyBorder="1" applyFont="1"/>
    <xf borderId="16" fillId="2" fontId="3" numFmtId="2" xfId="0" applyBorder="1" applyFont="1" applyNumberFormat="1"/>
    <xf borderId="39" fillId="4" fontId="3" numFmtId="2" xfId="0" applyBorder="1" applyFont="1" applyNumberFormat="1"/>
    <xf borderId="27" fillId="2" fontId="3" numFmtId="2" xfId="0" applyBorder="1" applyFont="1" applyNumberFormat="1"/>
    <xf borderId="47" fillId="5" fontId="3" numFmtId="2" xfId="0" applyBorder="1" applyFont="1" applyNumberFormat="1"/>
    <xf borderId="16" fillId="6" fontId="3" numFmtId="2" xfId="0" applyBorder="1" applyFont="1" applyNumberFormat="1"/>
    <xf borderId="48" fillId="6" fontId="3" numFmtId="2" xfId="0" applyBorder="1" applyFont="1" applyNumberFormat="1"/>
    <xf borderId="0" fillId="0" fontId="3" numFmtId="2" xfId="0" applyFont="1" applyNumberFormat="1"/>
    <xf borderId="33" fillId="6" fontId="3" numFmtId="2" xfId="0" applyBorder="1" applyFont="1" applyNumberFormat="1"/>
    <xf borderId="34" fillId="8" fontId="5" numFmtId="0" xfId="0" applyBorder="1" applyFill="1" applyFont="1"/>
    <xf borderId="38" fillId="8" fontId="5" numFmtId="0" xfId="0" applyBorder="1" applyFont="1"/>
    <xf borderId="25" fillId="8" fontId="5" numFmtId="0" xfId="0" applyBorder="1" applyFont="1"/>
    <xf borderId="43" fillId="8" fontId="5" numFmtId="4" xfId="0" applyBorder="1" applyFont="1" applyNumberFormat="1"/>
    <xf borderId="48" fillId="8" fontId="5" numFmtId="2" xfId="0" applyBorder="1" applyFont="1" applyNumberFormat="1"/>
    <xf borderId="43" fillId="5" fontId="3" numFmtId="9" xfId="0" applyBorder="1" applyFont="1" applyNumberFormat="1"/>
    <xf borderId="43" fillId="5" fontId="3" numFmtId="2" xfId="0" applyBorder="1" applyFont="1" applyNumberFormat="1"/>
    <xf borderId="38" fillId="2" fontId="10" numFmtId="0" xfId="0" applyBorder="1" applyFont="1"/>
    <xf borderId="42" fillId="5" fontId="3" numFmtId="9" xfId="0" applyBorder="1" applyFont="1" applyNumberFormat="1"/>
    <xf borderId="30" fillId="5" fontId="3" numFmtId="2" xfId="0" applyBorder="1" applyFont="1" applyNumberFormat="1"/>
    <xf borderId="27" fillId="5" fontId="3" numFmtId="2" xfId="0" applyBorder="1" applyFont="1" applyNumberFormat="1"/>
    <xf borderId="28" fillId="5" fontId="3" numFmtId="2" xfId="0" applyBorder="1" applyFont="1" applyNumberFormat="1"/>
    <xf borderId="27" fillId="6" fontId="3" numFmtId="2" xfId="0" applyBorder="1" applyFont="1" applyNumberFormat="1"/>
    <xf borderId="47" fillId="6" fontId="3" numFmtId="2" xfId="0" applyBorder="1" applyFont="1" applyNumberFormat="1"/>
    <xf borderId="34" fillId="9" fontId="5" numFmtId="0" xfId="0" applyBorder="1" applyFill="1" applyFont="1"/>
    <xf borderId="38" fillId="9" fontId="3" numFmtId="0" xfId="0" applyBorder="1" applyFont="1"/>
    <xf borderId="25" fillId="9" fontId="3" numFmtId="0" xfId="0" applyBorder="1" applyFont="1"/>
    <xf borderId="26" fillId="9" fontId="3" numFmtId="4" xfId="0" applyBorder="1" applyFont="1" applyNumberFormat="1"/>
    <xf borderId="33" fillId="9" fontId="3" numFmtId="4" xfId="0" applyBorder="1" applyFont="1" applyNumberFormat="1"/>
    <xf borderId="22" fillId="0" fontId="3" numFmtId="0" xfId="0" applyBorder="1" applyFont="1"/>
    <xf borderId="16" fillId="2" fontId="3" numFmtId="0" xfId="0" applyBorder="1" applyFont="1"/>
    <xf borderId="44" fillId="2" fontId="3" numFmtId="0" xfId="0" applyBorder="1" applyFont="1"/>
    <xf borderId="40" fillId="2" fontId="3" numFmtId="0" xfId="0" applyBorder="1" applyFont="1"/>
    <xf borderId="45" fillId="2" fontId="3" numFmtId="0" xfId="0" applyBorder="1" applyFont="1"/>
    <xf borderId="49" fillId="2" fontId="3" numFmtId="0" xfId="0" applyAlignment="1" applyBorder="1" applyFont="1">
      <alignment horizontal="center"/>
    </xf>
    <xf borderId="50" fillId="0" fontId="3" numFmtId="0" xfId="0" applyBorder="1" applyFont="1"/>
    <xf borderId="50" fillId="0" fontId="2" numFmtId="0" xfId="0" applyBorder="1" applyFont="1"/>
    <xf borderId="30" fillId="2" fontId="3" numFmtId="0" xfId="0" applyBorder="1" applyFont="1"/>
    <xf borderId="24" fillId="2" fontId="3" numFmtId="0" xfId="0" applyAlignment="1" applyBorder="1" applyFont="1">
      <alignment vertical="top"/>
    </xf>
    <xf borderId="44" fillId="2" fontId="3" numFmtId="0" xfId="0" applyAlignment="1" applyBorder="1" applyFont="1">
      <alignment vertical="center"/>
    </xf>
    <xf borderId="41" fillId="2" fontId="7" numFmtId="0" xfId="0" applyAlignment="1" applyBorder="1" applyFont="1">
      <alignment horizontal="center"/>
    </xf>
    <xf borderId="41" fillId="2" fontId="7" numFmtId="0" xfId="0" applyAlignment="1" applyBorder="1" applyFont="1">
      <alignment horizontal="center" shrinkToFit="0" wrapText="1"/>
    </xf>
    <xf borderId="30" fillId="2" fontId="7" numFmtId="0" xfId="0" applyAlignment="1" applyBorder="1" applyFont="1">
      <alignment horizontal="center" shrinkToFit="0" wrapText="1"/>
    </xf>
    <xf borderId="10" fillId="2" fontId="7" numFmtId="0" xfId="0" applyAlignment="1" applyBorder="1" applyFont="1">
      <alignment horizontal="center"/>
    </xf>
    <xf borderId="51" fillId="2" fontId="3" numFmtId="0" xfId="0" applyBorder="1" applyFont="1"/>
    <xf borderId="52" fillId="2" fontId="3" numFmtId="0" xfId="0" applyBorder="1" applyFont="1"/>
    <xf borderId="53" fillId="2" fontId="3" numFmtId="0" xfId="0" applyBorder="1" applyFont="1"/>
    <xf borderId="0" fillId="0" fontId="3" numFmtId="0" xfId="0" applyFont="1"/>
    <xf borderId="18" fillId="3" fontId="3" numFmtId="0" xfId="0" applyBorder="1" applyFont="1"/>
    <xf borderId="19" fillId="3" fontId="3" numFmtId="0" xfId="0" applyBorder="1" applyFont="1"/>
    <xf borderId="25" fillId="2" fontId="10" numFmtId="0" xfId="0" applyBorder="1" applyFont="1"/>
    <xf borderId="15" fillId="2" fontId="10" numFmtId="0" xfId="0" applyBorder="1" applyFont="1"/>
    <xf borderId="22" fillId="0" fontId="10" numFmtId="164" xfId="0" applyBorder="1" applyFont="1" applyNumberFormat="1"/>
    <xf borderId="54" fillId="0" fontId="3" numFmtId="0" xfId="0" applyBorder="1" applyFont="1"/>
    <xf borderId="54" fillId="0" fontId="3" numFmtId="2" xfId="0" applyBorder="1" applyFont="1" applyNumberFormat="1"/>
    <xf borderId="16" fillId="10" fontId="3" numFmtId="2" xfId="0" applyBorder="1" applyFill="1" applyFont="1" applyNumberFormat="1"/>
    <xf borderId="33" fillId="10" fontId="3" numFmtId="2" xfId="0" applyBorder="1" applyFont="1" applyNumberFormat="1"/>
    <xf borderId="22" fillId="0" fontId="13" numFmtId="164" xfId="0" applyBorder="1" applyFont="1" applyNumberFormat="1"/>
    <xf borderId="48" fillId="5" fontId="3" numFmtId="2" xfId="0" applyBorder="1" applyFont="1" applyNumberFormat="1"/>
    <xf borderId="42" fillId="5" fontId="3" numFmtId="2" xfId="0" applyBorder="1" applyFont="1" applyNumberFormat="1"/>
    <xf borderId="10" fillId="2" fontId="7" numFmtId="0" xfId="0" applyAlignment="1" applyBorder="1" applyFont="1">
      <alignment horizontal="center" shrinkToFit="0" wrapText="1"/>
    </xf>
    <xf borderId="55" fillId="0" fontId="2" numFmtId="0" xfId="0" applyBorder="1" applyFont="1"/>
    <xf borderId="20" fillId="3" fontId="3" numFmtId="0" xfId="0" applyBorder="1" applyFont="1"/>
    <xf borderId="26" fillId="10" fontId="3" numFmtId="2" xfId="0" applyBorder="1" applyFont="1" applyNumberFormat="1"/>
    <xf borderId="33" fillId="11" fontId="3" numFmtId="2" xfId="0" applyBorder="1" applyFill="1" applyFont="1" applyNumberFormat="1"/>
    <xf borderId="41" fillId="4" fontId="3" numFmtId="2" xfId="0" applyBorder="1" applyFont="1" applyNumberFormat="1"/>
    <xf borderId="1" fillId="2" fontId="3" numFmtId="0" xfId="0" applyAlignment="1" applyBorder="1" applyFont="1">
      <alignment horizontal="center"/>
    </xf>
    <xf borderId="9" fillId="2" fontId="7" numFmtId="0" xfId="0" applyAlignment="1" applyBorder="1" applyFont="1">
      <alignment horizontal="center"/>
    </xf>
    <xf borderId="43" fillId="3" fontId="6" numFmtId="0" xfId="0" applyAlignment="1" applyBorder="1" applyFont="1">
      <alignment horizontal="center"/>
    </xf>
    <xf borderId="27" fillId="2" fontId="9" numFmtId="0" xfId="0" applyAlignment="1" applyBorder="1" applyFont="1">
      <alignment horizontal="center" readingOrder="0" shrinkToFit="0" wrapText="1"/>
    </xf>
    <xf borderId="25" fillId="2" fontId="10" numFmtId="0" xfId="0" applyAlignment="1" applyBorder="1" applyFont="1">
      <alignment readingOrder="0"/>
    </xf>
    <xf borderId="26" fillId="2" fontId="3" numFmtId="2" xfId="0" applyAlignment="1" applyBorder="1" applyFont="1" applyNumberFormat="1">
      <alignment readingOrder="0"/>
    </xf>
    <xf borderId="15" fillId="2" fontId="10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.88"/>
    <col customWidth="1" min="2" max="2" width="65.38"/>
    <col customWidth="1" min="3" max="3" width="7.63"/>
    <col customWidth="1" min="4" max="5" width="8.5"/>
    <col customWidth="1" min="6" max="6" width="14.63"/>
    <col customWidth="1" min="7" max="7" width="12.13"/>
    <col customWidth="1" hidden="1" min="8" max="8" width="9.88"/>
    <col customWidth="1" hidden="1" min="9" max="9" width="10.5"/>
    <col customWidth="1" min="10" max="25" width="8.5"/>
    <col customWidth="1" min="26" max="26" width="12.5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12.75" customHeight="1">
      <c r="A2" s="5" t="s">
        <v>1</v>
      </c>
      <c r="B2" s="6"/>
      <c r="C2" s="6"/>
      <c r="D2" s="6"/>
      <c r="E2" s="6"/>
      <c r="F2" s="6"/>
      <c r="G2" s="7"/>
      <c r="H2" s="8"/>
      <c r="I2" s="9"/>
    </row>
    <row r="3" ht="12.75" customHeight="1">
      <c r="A3" s="10" t="s">
        <v>2</v>
      </c>
      <c r="B3" s="11"/>
      <c r="C3" s="11"/>
      <c r="D3" s="11"/>
      <c r="E3" s="11"/>
      <c r="F3" s="12" t="s">
        <v>3</v>
      </c>
      <c r="G3" s="13"/>
      <c r="H3" s="13"/>
      <c r="I3" s="14"/>
      <c r="J3" s="15"/>
    </row>
    <row r="4" ht="12.75" customHeight="1">
      <c r="A4" s="16"/>
      <c r="B4" s="17" t="s">
        <v>4</v>
      </c>
      <c r="C4" s="11"/>
      <c r="D4" s="11"/>
      <c r="E4" s="18"/>
      <c r="F4" s="19" t="s">
        <v>5</v>
      </c>
      <c r="G4" s="20" t="s">
        <v>6</v>
      </c>
      <c r="H4" s="21" t="s">
        <v>7</v>
      </c>
      <c r="I4" s="22"/>
      <c r="J4" s="15"/>
    </row>
    <row r="5" ht="12.75" customHeight="1">
      <c r="A5" s="23"/>
      <c r="B5" s="24"/>
      <c r="C5" s="24"/>
      <c r="D5" s="24"/>
      <c r="E5" s="25"/>
      <c r="F5" s="26"/>
      <c r="G5" s="27"/>
      <c r="H5" s="28"/>
      <c r="I5" s="27"/>
      <c r="J5" s="15"/>
    </row>
    <row r="6" ht="12.75" customHeight="1">
      <c r="A6" s="10" t="s">
        <v>8</v>
      </c>
      <c r="B6" s="11"/>
      <c r="C6" s="11"/>
      <c r="D6" s="11"/>
      <c r="E6" s="11"/>
      <c r="F6" s="21" t="s">
        <v>9</v>
      </c>
      <c r="G6" s="2"/>
      <c r="H6" s="2"/>
      <c r="I6" s="22"/>
      <c r="J6" s="15"/>
    </row>
    <row r="7" ht="12.75" customHeight="1">
      <c r="A7" s="16"/>
      <c r="B7" s="11" t="s">
        <v>10</v>
      </c>
      <c r="C7" s="11"/>
      <c r="D7" s="11"/>
      <c r="E7" s="11"/>
      <c r="F7" s="28"/>
      <c r="G7" s="27"/>
      <c r="H7" s="27"/>
      <c r="I7" s="27"/>
      <c r="J7" s="15"/>
    </row>
    <row r="8" ht="12.75" customHeight="1">
      <c r="A8" s="23"/>
      <c r="B8" s="24" t="s">
        <v>4</v>
      </c>
      <c r="C8" s="29" t="s">
        <v>11</v>
      </c>
      <c r="D8" s="30"/>
      <c r="E8" s="31"/>
      <c r="F8" s="23"/>
      <c r="G8" s="24"/>
      <c r="H8" s="24"/>
      <c r="I8" s="24"/>
      <c r="J8" s="15"/>
    </row>
    <row r="9" ht="12.75" customHeight="1">
      <c r="A9" s="32" t="s">
        <v>12</v>
      </c>
      <c r="B9" s="33"/>
      <c r="C9" s="34" t="s">
        <v>13</v>
      </c>
      <c r="D9" s="35" t="s">
        <v>14</v>
      </c>
      <c r="E9" s="35" t="s">
        <v>15</v>
      </c>
      <c r="F9" s="36" t="s">
        <v>16</v>
      </c>
      <c r="G9" s="37" t="s">
        <v>17</v>
      </c>
    </row>
    <row r="10" ht="12.75" customHeight="1">
      <c r="A10" s="38"/>
      <c r="B10" s="39" t="s">
        <v>18</v>
      </c>
      <c r="C10" s="40"/>
      <c r="D10" s="40"/>
      <c r="E10" s="40"/>
      <c r="F10" s="41"/>
      <c r="G10" s="42"/>
    </row>
    <row r="11" ht="12.75" customHeight="1">
      <c r="A11" s="43">
        <v>1.0</v>
      </c>
      <c r="B11" s="44" t="s">
        <v>19</v>
      </c>
      <c r="C11" s="45"/>
      <c r="D11" s="45"/>
      <c r="E11" s="45"/>
      <c r="F11" s="46">
        <v>1000.0</v>
      </c>
      <c r="G11" s="47">
        <f t="shared" ref="G11:G17" si="1">SUM(F11)</f>
        <v>1000</v>
      </c>
    </row>
    <row r="12" ht="12.75" customHeight="1">
      <c r="A12" s="48">
        <v>2.0</v>
      </c>
      <c r="B12" s="49" t="s">
        <v>20</v>
      </c>
      <c r="C12" s="45"/>
      <c r="D12" s="45"/>
      <c r="E12" s="45"/>
      <c r="F12" s="50">
        <v>1000.0</v>
      </c>
      <c r="G12" s="47">
        <f t="shared" si="1"/>
        <v>1000</v>
      </c>
    </row>
    <row r="13" ht="12.75" customHeight="1">
      <c r="A13" s="51">
        <v>3.0</v>
      </c>
      <c r="B13" s="49"/>
      <c r="C13" s="45"/>
      <c r="D13" s="45"/>
      <c r="E13" s="45"/>
      <c r="F13" s="52"/>
      <c r="G13" s="47">
        <f t="shared" si="1"/>
        <v>0</v>
      </c>
    </row>
    <row r="14" ht="12.75" customHeight="1">
      <c r="A14" s="48">
        <v>4.0</v>
      </c>
      <c r="B14" s="49"/>
      <c r="C14" s="45"/>
      <c r="D14" s="45"/>
      <c r="E14" s="45"/>
      <c r="F14" s="50"/>
      <c r="G14" s="47">
        <f t="shared" si="1"/>
        <v>0</v>
      </c>
    </row>
    <row r="15" ht="12.75" customHeight="1">
      <c r="A15" s="53">
        <v>5.0</v>
      </c>
      <c r="B15" s="54"/>
      <c r="C15" s="45"/>
      <c r="D15" s="45" t="s">
        <v>4</v>
      </c>
      <c r="E15" s="45"/>
      <c r="F15" s="55"/>
      <c r="G15" s="47">
        <f t="shared" si="1"/>
        <v>0</v>
      </c>
    </row>
    <row r="16" ht="12.75" customHeight="1">
      <c r="A16" s="48">
        <v>6.0</v>
      </c>
      <c r="B16" s="56" t="s">
        <v>21</v>
      </c>
      <c r="C16" s="45"/>
      <c r="D16" s="45"/>
      <c r="E16" s="45"/>
      <c r="F16" s="57"/>
      <c r="G16" s="47">
        <f t="shared" si="1"/>
        <v>0</v>
      </c>
    </row>
    <row r="17" ht="12.75" customHeight="1">
      <c r="A17" s="58">
        <v>7.0</v>
      </c>
      <c r="B17" s="59" t="s">
        <v>22</v>
      </c>
      <c r="C17" s="60">
        <f t="shared" ref="C17:F17" si="2">SUM(C11:C16)</f>
        <v>0</v>
      </c>
      <c r="D17" s="60">
        <f t="shared" si="2"/>
        <v>0</v>
      </c>
      <c r="E17" s="60">
        <f t="shared" si="2"/>
        <v>0</v>
      </c>
      <c r="F17" s="61">
        <f t="shared" si="2"/>
        <v>2000</v>
      </c>
      <c r="G17" s="47">
        <f t="shared" si="1"/>
        <v>2000</v>
      </c>
    </row>
    <row r="18" ht="12.75" customHeight="1">
      <c r="A18" s="51" t="s">
        <v>23</v>
      </c>
      <c r="B18" s="11"/>
      <c r="C18" s="62"/>
      <c r="D18" s="63"/>
      <c r="E18" s="63"/>
      <c r="F18" s="64"/>
      <c r="G18" s="65"/>
    </row>
    <row r="19" ht="12.75" customHeight="1">
      <c r="A19" s="66">
        <v>1.0</v>
      </c>
      <c r="B19" s="67" t="s">
        <v>24</v>
      </c>
      <c r="C19" s="68"/>
      <c r="D19" s="69"/>
      <c r="E19" s="70"/>
      <c r="F19" s="71"/>
      <c r="G19" s="47">
        <f t="shared" ref="G19:G27" si="3">SUM(F19)</f>
        <v>0</v>
      </c>
    </row>
    <row r="20" ht="12.75" customHeight="1">
      <c r="A20" s="48">
        <v>2.0</v>
      </c>
      <c r="B20" s="56" t="s">
        <v>25</v>
      </c>
      <c r="C20" s="68"/>
      <c r="D20" s="72"/>
      <c r="E20" s="73"/>
      <c r="F20" s="71"/>
      <c r="G20" s="47">
        <f t="shared" si="3"/>
        <v>0</v>
      </c>
    </row>
    <row r="21" ht="12.75" customHeight="1">
      <c r="A21" s="53">
        <v>3.0</v>
      </c>
      <c r="B21" s="24" t="s">
        <v>26</v>
      </c>
      <c r="C21" s="68"/>
      <c r="D21" s="24"/>
      <c r="E21" s="25"/>
      <c r="F21" s="71"/>
      <c r="G21" s="47">
        <f t="shared" si="3"/>
        <v>0</v>
      </c>
    </row>
    <row r="22" ht="12.75" customHeight="1">
      <c r="A22" s="48">
        <v>4.0</v>
      </c>
      <c r="B22" s="56" t="s">
        <v>27</v>
      </c>
      <c r="C22" s="68"/>
      <c r="D22" s="56"/>
      <c r="E22" s="74"/>
      <c r="F22" s="57"/>
      <c r="G22" s="47">
        <f t="shared" si="3"/>
        <v>0</v>
      </c>
    </row>
    <row r="23" ht="12.75" customHeight="1">
      <c r="A23" s="48">
        <v>5.0</v>
      </c>
      <c r="B23" s="56" t="s">
        <v>28</v>
      </c>
      <c r="C23" s="68"/>
      <c r="D23" s="75"/>
      <c r="E23" s="74"/>
      <c r="F23" s="55"/>
      <c r="G23" s="47">
        <f t="shared" si="3"/>
        <v>0</v>
      </c>
    </row>
    <row r="24" ht="12.75" customHeight="1">
      <c r="A24" s="48">
        <v>6.0</v>
      </c>
      <c r="B24" s="56" t="s">
        <v>29</v>
      </c>
      <c r="C24" s="68"/>
      <c r="D24" s="56"/>
      <c r="E24" s="74"/>
      <c r="F24" s="55"/>
      <c r="G24" s="47">
        <f t="shared" si="3"/>
        <v>0</v>
      </c>
    </row>
    <row r="25" ht="12.75" customHeight="1">
      <c r="A25" s="76" t="s">
        <v>30</v>
      </c>
      <c r="B25" s="77"/>
      <c r="C25" s="77" t="s">
        <v>4</v>
      </c>
      <c r="D25" s="77"/>
      <c r="E25" s="77"/>
      <c r="F25" s="78">
        <f>SUM(F19,F20,F21,F22,F23,F24)</f>
        <v>0</v>
      </c>
      <c r="G25" s="47">
        <f t="shared" si="3"/>
        <v>0</v>
      </c>
    </row>
    <row r="26" ht="12.75" customHeight="1">
      <c r="A26" s="58" t="s">
        <v>31</v>
      </c>
      <c r="B26" s="59"/>
      <c r="C26" s="79"/>
      <c r="D26" s="59"/>
      <c r="E26" s="80"/>
      <c r="F26" s="61">
        <f>SUM(F17,F25)</f>
        <v>2000</v>
      </c>
      <c r="G26" s="47">
        <f t="shared" si="3"/>
        <v>2000</v>
      </c>
    </row>
    <row r="27" ht="12.75" customHeight="1">
      <c r="A27" s="48" t="s">
        <v>32</v>
      </c>
      <c r="B27" s="56"/>
      <c r="C27" s="81">
        <v>0.23</v>
      </c>
      <c r="D27" s="56"/>
      <c r="E27" s="74"/>
      <c r="F27" s="82">
        <v>5558.0</v>
      </c>
      <c r="G27" s="83">
        <f t="shared" si="3"/>
        <v>5558</v>
      </c>
    </row>
    <row r="28" ht="12.75" customHeight="1">
      <c r="A28" s="48"/>
      <c r="B28" s="57" t="s">
        <v>33</v>
      </c>
      <c r="C28" s="84"/>
      <c r="D28" s="56"/>
      <c r="E28" s="74"/>
      <c r="F28" s="85"/>
      <c r="G28" s="83">
        <v>2.5</v>
      </c>
    </row>
    <row r="29" ht="12.75" customHeight="1">
      <c r="A29" s="48"/>
      <c r="B29" s="56" t="s">
        <v>4</v>
      </c>
      <c r="C29" s="86"/>
      <c r="D29" s="56"/>
      <c r="E29" s="74"/>
      <c r="F29" s="85"/>
      <c r="G29" s="83">
        <v>0.0</v>
      </c>
    </row>
    <row r="30" ht="12.75" customHeight="1">
      <c r="A30" s="58" t="s">
        <v>34</v>
      </c>
      <c r="B30" s="59"/>
      <c r="C30" s="59"/>
      <c r="D30" s="59"/>
      <c r="E30" s="80"/>
      <c r="F30" s="87">
        <f>SUM(F26,F27, F28)</f>
        <v>7558</v>
      </c>
      <c r="G30" s="47">
        <f>SUM(F30)</f>
        <v>7558</v>
      </c>
    </row>
    <row r="31" ht="12.75" customHeight="1">
      <c r="A31" s="66" t="s">
        <v>35</v>
      </c>
      <c r="B31" s="67"/>
      <c r="C31" s="67"/>
      <c r="F31" s="88"/>
      <c r="G31" s="89"/>
    </row>
    <row r="32" ht="12.75" customHeight="1">
      <c r="A32" s="90"/>
      <c r="B32" s="56"/>
      <c r="C32" s="56"/>
      <c r="D32" s="91"/>
      <c r="E32" s="74"/>
      <c r="F32" s="71"/>
      <c r="G32" s="47">
        <f t="shared" ref="G32:G39" si="4">SUM(F32)</f>
        <v>0</v>
      </c>
    </row>
    <row r="33" ht="12.75" customHeight="1">
      <c r="A33" s="90"/>
      <c r="B33" s="56"/>
      <c r="C33" s="56"/>
      <c r="D33" s="91"/>
      <c r="E33" s="74"/>
      <c r="F33" s="55"/>
      <c r="G33" s="47">
        <f t="shared" si="4"/>
        <v>0</v>
      </c>
    </row>
    <row r="34" ht="12.75" customHeight="1">
      <c r="A34" s="90"/>
      <c r="B34" s="56"/>
      <c r="C34" s="56"/>
      <c r="D34" s="91"/>
      <c r="E34" s="74"/>
      <c r="F34" s="55"/>
      <c r="G34" s="47">
        <f t="shared" si="4"/>
        <v>0</v>
      </c>
    </row>
    <row r="35" ht="12.75" customHeight="1">
      <c r="A35" s="90"/>
      <c r="B35" s="56"/>
      <c r="C35" s="56"/>
      <c r="D35" s="91"/>
      <c r="E35" s="74"/>
      <c r="F35" s="55"/>
      <c r="G35" s="47">
        <f t="shared" si="4"/>
        <v>0</v>
      </c>
    </row>
    <row r="36" ht="12.75" customHeight="1">
      <c r="A36" s="90"/>
      <c r="B36" s="56"/>
      <c r="C36" s="56"/>
      <c r="D36" s="91"/>
      <c r="E36" s="74"/>
      <c r="F36" s="55"/>
      <c r="G36" s="47">
        <f t="shared" si="4"/>
        <v>0</v>
      </c>
    </row>
    <row r="37" ht="12.75" customHeight="1">
      <c r="A37" s="58" t="s">
        <v>36</v>
      </c>
      <c r="B37" s="59"/>
      <c r="C37" s="59"/>
      <c r="D37" s="59"/>
      <c r="E37" s="80"/>
      <c r="F37" s="92">
        <f>SUM(F32:F36)</f>
        <v>0</v>
      </c>
      <c r="G37" s="47">
        <f t="shared" si="4"/>
        <v>0</v>
      </c>
    </row>
    <row r="38" ht="12.75" customHeight="1">
      <c r="A38" s="48" t="s">
        <v>37</v>
      </c>
      <c r="B38" s="56"/>
      <c r="C38" s="56"/>
      <c r="D38" s="56"/>
      <c r="E38" s="74"/>
      <c r="F38" s="71">
        <v>1000.0</v>
      </c>
      <c r="G38" s="47">
        <f t="shared" si="4"/>
        <v>1000</v>
      </c>
    </row>
    <row r="39" ht="12.75" customHeight="1">
      <c r="A39" s="93"/>
      <c r="B39" s="56" t="s">
        <v>38</v>
      </c>
      <c r="C39" s="56"/>
      <c r="D39" s="56"/>
      <c r="E39" s="74"/>
      <c r="F39" s="94"/>
      <c r="G39" s="47">
        <f t="shared" si="4"/>
        <v>0</v>
      </c>
    </row>
    <row r="40" ht="12.75" customHeight="1">
      <c r="A40" s="93" t="s">
        <v>39</v>
      </c>
      <c r="B40" s="56"/>
      <c r="C40" s="56"/>
      <c r="D40" s="56"/>
      <c r="E40" s="56"/>
      <c r="F40" s="95"/>
      <c r="G40" s="65"/>
    </row>
    <row r="41" ht="12.75" customHeight="1">
      <c r="A41" s="93">
        <v>1.0</v>
      </c>
      <c r="B41" s="56" t="s">
        <v>40</v>
      </c>
      <c r="C41" s="56"/>
      <c r="D41" s="56" t="s">
        <v>4</v>
      </c>
      <c r="E41" s="74"/>
      <c r="F41" s="96"/>
      <c r="G41" s="97">
        <f t="shared" ref="G41:G45" si="5">SUM(F41)</f>
        <v>0</v>
      </c>
    </row>
    <row r="42" ht="12.75" customHeight="1">
      <c r="A42" s="93">
        <v>2.0</v>
      </c>
      <c r="B42" s="56" t="s">
        <v>41</v>
      </c>
      <c r="C42" s="56" t="s">
        <v>4</v>
      </c>
      <c r="D42" s="56"/>
      <c r="E42" s="74"/>
      <c r="F42" s="55">
        <v>0.0</v>
      </c>
      <c r="G42" s="97">
        <f t="shared" si="5"/>
        <v>0</v>
      </c>
    </row>
    <row r="43" ht="12.75" customHeight="1">
      <c r="A43" s="93">
        <v>3.0</v>
      </c>
      <c r="B43" s="56" t="s">
        <v>42</v>
      </c>
      <c r="C43" s="56" t="s">
        <v>4</v>
      </c>
      <c r="D43" s="56"/>
      <c r="E43" s="74" t="s">
        <v>4</v>
      </c>
      <c r="F43" s="55">
        <v>0.0</v>
      </c>
      <c r="G43" s="97">
        <f t="shared" si="5"/>
        <v>0</v>
      </c>
    </row>
    <row r="44" ht="12.75" customHeight="1">
      <c r="A44" s="93">
        <v>4.0</v>
      </c>
      <c r="B44" s="56" t="s">
        <v>43</v>
      </c>
      <c r="C44" s="56"/>
      <c r="D44" s="56"/>
      <c r="E44" s="74"/>
      <c r="F44" s="55"/>
      <c r="G44" s="97">
        <f t="shared" si="5"/>
        <v>0</v>
      </c>
    </row>
    <row r="45" ht="12.75" customHeight="1">
      <c r="A45" s="58" t="s">
        <v>44</v>
      </c>
      <c r="B45" s="59"/>
      <c r="C45" s="59"/>
      <c r="D45" s="59"/>
      <c r="E45" s="80"/>
      <c r="F45" s="98">
        <f>SUM(F41:F44)</f>
        <v>0</v>
      </c>
      <c r="G45" s="99">
        <f t="shared" si="5"/>
        <v>0</v>
      </c>
    </row>
    <row r="46" ht="12.75" customHeight="1">
      <c r="A46" s="93" t="s">
        <v>45</v>
      </c>
      <c r="B46" s="56"/>
      <c r="C46" s="56"/>
      <c r="D46" s="56"/>
      <c r="E46" s="56"/>
      <c r="F46" s="95"/>
      <c r="G46" s="65"/>
    </row>
    <row r="47" ht="12.75" customHeight="1">
      <c r="A47" s="93">
        <v>1.0</v>
      </c>
      <c r="B47" s="56" t="s">
        <v>46</v>
      </c>
      <c r="C47" s="56"/>
      <c r="D47" s="56"/>
      <c r="E47" s="74"/>
      <c r="F47" s="96">
        <v>250.0</v>
      </c>
      <c r="G47" s="97">
        <f t="shared" ref="G47:G54" si="6">SUM(F47)</f>
        <v>250</v>
      </c>
    </row>
    <row r="48" ht="12.75" customHeight="1">
      <c r="A48" s="93">
        <v>2.0</v>
      </c>
      <c r="B48" s="56" t="s">
        <v>47</v>
      </c>
      <c r="C48" s="56"/>
      <c r="D48" s="56"/>
      <c r="E48" s="74"/>
      <c r="F48" s="55"/>
      <c r="G48" s="47">
        <f t="shared" si="6"/>
        <v>0</v>
      </c>
    </row>
    <row r="49" ht="12.75" customHeight="1">
      <c r="A49" s="93">
        <v>3.0</v>
      </c>
      <c r="B49" s="56" t="s">
        <v>48</v>
      </c>
      <c r="C49" s="56"/>
      <c r="D49" s="56"/>
      <c r="E49" s="74"/>
      <c r="F49" s="55">
        <v>0.0</v>
      </c>
      <c r="G49" s="97">
        <f t="shared" si="6"/>
        <v>0</v>
      </c>
    </row>
    <row r="50" ht="12.75" customHeight="1">
      <c r="A50" s="93">
        <v>4.0</v>
      </c>
      <c r="B50" s="56" t="s">
        <v>49</v>
      </c>
      <c r="C50" s="56"/>
      <c r="D50" s="56"/>
      <c r="E50" s="74"/>
      <c r="F50" s="55"/>
      <c r="G50" s="47">
        <f t="shared" si="6"/>
        <v>0</v>
      </c>
    </row>
    <row r="51" ht="12.75" customHeight="1">
      <c r="A51" s="93">
        <v>5.0</v>
      </c>
      <c r="B51" s="56" t="s">
        <v>50</v>
      </c>
      <c r="C51" s="56"/>
      <c r="D51" s="56"/>
      <c r="E51" s="74"/>
      <c r="F51" s="100"/>
      <c r="G51" s="97">
        <f t="shared" si="6"/>
        <v>0</v>
      </c>
    </row>
    <row r="52" ht="12.75" customHeight="1">
      <c r="A52" s="93">
        <v>6.0</v>
      </c>
      <c r="B52" s="56" t="s">
        <v>43</v>
      </c>
      <c r="C52" s="56" t="s">
        <v>4</v>
      </c>
      <c r="D52" s="56"/>
      <c r="E52" s="74"/>
      <c r="F52" s="55"/>
      <c r="G52" s="47">
        <f t="shared" si="6"/>
        <v>0</v>
      </c>
    </row>
    <row r="53" ht="12.75" customHeight="1">
      <c r="A53" s="58" t="s">
        <v>51</v>
      </c>
      <c r="B53" s="59"/>
      <c r="C53" s="59"/>
      <c r="D53" s="59"/>
      <c r="E53" s="80"/>
      <c r="F53" s="61">
        <f>SUM(F47:F52)</f>
        <v>250</v>
      </c>
      <c r="G53" s="101">
        <f t="shared" si="6"/>
        <v>250</v>
      </c>
    </row>
    <row r="54" ht="12.75" customHeight="1">
      <c r="A54" s="102" t="s">
        <v>52</v>
      </c>
      <c r="B54" s="103"/>
      <c r="C54" s="103"/>
      <c r="D54" s="103"/>
      <c r="E54" s="104"/>
      <c r="F54" s="105">
        <f>SUM(F30,F37,F38,F39,F45,F53)</f>
        <v>8808</v>
      </c>
      <c r="G54" s="106">
        <f t="shared" si="6"/>
        <v>8808</v>
      </c>
    </row>
    <row r="55" ht="12.75" customHeight="1">
      <c r="A55" s="93" t="s">
        <v>53</v>
      </c>
      <c r="B55" s="56"/>
      <c r="C55" s="56"/>
      <c r="D55" s="56"/>
      <c r="E55" s="56"/>
      <c r="F55" s="107">
        <v>0.35</v>
      </c>
      <c r="G55" s="108" t="s">
        <v>54</v>
      </c>
      <c r="J55" s="15"/>
    </row>
    <row r="56" ht="12.75" customHeight="1">
      <c r="A56" s="93"/>
      <c r="B56" s="109" t="s">
        <v>55</v>
      </c>
      <c r="C56" s="56"/>
      <c r="D56" s="56"/>
      <c r="E56" s="56"/>
      <c r="F56" s="110"/>
      <c r="G56" s="111"/>
    </row>
    <row r="57" ht="12.75" customHeight="1">
      <c r="A57" s="93"/>
      <c r="B57" s="56"/>
      <c r="C57" s="56"/>
      <c r="D57" s="56"/>
      <c r="E57" s="56" t="s">
        <v>4</v>
      </c>
      <c r="F57" s="112"/>
      <c r="G57" s="113"/>
    </row>
    <row r="58" ht="12.75" customHeight="1">
      <c r="A58" s="58" t="s">
        <v>56</v>
      </c>
      <c r="B58" s="59"/>
      <c r="C58" s="59"/>
      <c r="D58" s="59"/>
      <c r="E58" s="80"/>
      <c r="F58" s="114">
        <v>3432.8</v>
      </c>
      <c r="G58" s="115" t="s">
        <v>54</v>
      </c>
    </row>
    <row r="59" ht="12.75" customHeight="1">
      <c r="A59" s="58" t="s">
        <v>57</v>
      </c>
      <c r="B59" s="59"/>
      <c r="C59" s="59"/>
      <c r="D59" s="59"/>
      <c r="E59" s="80"/>
      <c r="F59" s="61">
        <v>13240.8</v>
      </c>
      <c r="G59" s="101">
        <f t="shared" ref="G59:G61" si="7">SUM(F59)</f>
        <v>13240.8</v>
      </c>
    </row>
    <row r="60" ht="12.75" customHeight="1">
      <c r="A60" s="93" t="s">
        <v>58</v>
      </c>
      <c r="B60" s="56"/>
      <c r="C60" s="56"/>
      <c r="D60" s="56"/>
      <c r="E60" s="74"/>
      <c r="F60" s="55"/>
      <c r="G60" s="47">
        <f t="shared" si="7"/>
        <v>0</v>
      </c>
    </row>
    <row r="61" ht="12.75" customHeight="1">
      <c r="A61" s="116" t="s">
        <v>59</v>
      </c>
      <c r="B61" s="117"/>
      <c r="C61" s="117"/>
      <c r="D61" s="117"/>
      <c r="E61" s="118"/>
      <c r="F61" s="119">
        <f>F59-F60</f>
        <v>13240.8</v>
      </c>
      <c r="G61" s="120">
        <f t="shared" si="7"/>
        <v>13240.8</v>
      </c>
    </row>
    <row r="62" ht="12.75" customHeight="1">
      <c r="A62" s="93" t="s">
        <v>60</v>
      </c>
      <c r="B62" s="121"/>
      <c r="C62" s="67" t="s">
        <v>61</v>
      </c>
      <c r="D62" s="67"/>
      <c r="E62" s="122"/>
      <c r="F62" s="123"/>
      <c r="G62" s="124"/>
      <c r="H62" s="67"/>
      <c r="I62" s="125"/>
    </row>
    <row r="63" ht="12.75" customHeight="1">
      <c r="A63" s="66" t="s">
        <v>62</v>
      </c>
      <c r="B63" s="67"/>
      <c r="C63" s="123" t="s">
        <v>63</v>
      </c>
      <c r="D63" s="126"/>
      <c r="E63" s="2"/>
      <c r="F63" s="22"/>
      <c r="G63" s="127"/>
      <c r="H63" s="128"/>
      <c r="I63" s="125"/>
      <c r="J63" s="15"/>
    </row>
    <row r="64" ht="12.75" customHeight="1">
      <c r="A64" s="53"/>
      <c r="B64" s="24"/>
      <c r="C64" s="23"/>
      <c r="D64" s="24"/>
      <c r="E64" s="24"/>
      <c r="F64" s="24"/>
      <c r="G64" s="11"/>
      <c r="H64" s="11"/>
      <c r="I64" s="129"/>
      <c r="J64" s="15"/>
    </row>
    <row r="65" ht="12.75" customHeight="1">
      <c r="A65" s="130" t="s">
        <v>64</v>
      </c>
      <c r="B65" s="67"/>
      <c r="C65" s="131" t="s">
        <v>63</v>
      </c>
      <c r="D65" s="132"/>
      <c r="E65" s="133"/>
      <c r="F65" s="132"/>
      <c r="G65" s="134"/>
      <c r="H65" s="135"/>
      <c r="I65" s="129"/>
    </row>
    <row r="66" ht="12.75" customHeight="1">
      <c r="A66" s="136"/>
      <c r="B66" s="8"/>
      <c r="C66" s="137"/>
      <c r="D66" s="8"/>
      <c r="E66" s="8"/>
      <c r="F66" s="8"/>
      <c r="G66" s="8"/>
      <c r="H66" s="8"/>
      <c r="I66" s="138"/>
      <c r="J66" s="15"/>
    </row>
    <row r="67" ht="12.75" customHeight="1"/>
    <row r="68" ht="12.75" customHeight="1"/>
    <row r="69" ht="12.75" customHeight="1"/>
    <row r="70" ht="12.75" customHeight="1">
      <c r="B70" s="139" t="s">
        <v>4</v>
      </c>
    </row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1:I1"/>
    <mergeCell ref="A2:G2"/>
    <mergeCell ref="F3:I3"/>
    <mergeCell ref="H4:I4"/>
    <mergeCell ref="F6:I6"/>
    <mergeCell ref="C8:E8"/>
    <mergeCell ref="D63:F63"/>
    <mergeCell ref="G63:H63"/>
  </mergeCells>
  <printOptions/>
  <pageMargins bottom="1.0" footer="0.0" header="0.0" left="0.25" right="0.25" top="0.63"/>
  <pageSetup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.88"/>
    <col customWidth="1" min="2" max="2" width="65.38"/>
    <col customWidth="1" min="3" max="3" width="7.63"/>
    <col customWidth="1" min="4" max="5" width="8.5"/>
    <col customWidth="1" min="6" max="6" width="14.63"/>
    <col customWidth="1" min="7" max="7" width="12.13"/>
    <col customWidth="1" hidden="1" min="8" max="8" width="9.88"/>
    <col customWidth="1" hidden="1" min="9" max="9" width="10.5"/>
    <col customWidth="1" min="10" max="25" width="8.5"/>
    <col customWidth="1" min="26" max="26" width="12.5"/>
  </cols>
  <sheetData>
    <row r="1" ht="12.75" customHeight="1">
      <c r="A1" s="1" t="s">
        <v>65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12.75" customHeight="1">
      <c r="A2" s="137"/>
      <c r="B2" s="8"/>
      <c r="C2" s="8"/>
      <c r="D2" s="8"/>
      <c r="E2" s="8"/>
      <c r="F2" s="8"/>
      <c r="G2" s="8"/>
      <c r="H2" s="8"/>
      <c r="I2" s="9"/>
    </row>
    <row r="3" ht="12.75" customHeight="1">
      <c r="A3" s="10" t="s">
        <v>2</v>
      </c>
      <c r="B3" s="11"/>
      <c r="C3" s="11"/>
      <c r="D3" s="11"/>
      <c r="E3" s="11"/>
      <c r="F3" s="12" t="s">
        <v>66</v>
      </c>
      <c r="G3" s="13"/>
      <c r="H3" s="13"/>
      <c r="I3" s="14"/>
      <c r="J3" s="15"/>
    </row>
    <row r="4" ht="12.75" customHeight="1">
      <c r="A4" s="16"/>
      <c r="B4" s="17" t="s">
        <v>4</v>
      </c>
      <c r="C4" s="11"/>
      <c r="D4" s="11"/>
      <c r="E4" s="18"/>
      <c r="F4" s="19" t="s">
        <v>5</v>
      </c>
      <c r="G4" s="27" t="s">
        <v>6</v>
      </c>
      <c r="H4" s="21" t="s">
        <v>7</v>
      </c>
      <c r="I4" s="22"/>
      <c r="J4" s="15"/>
    </row>
    <row r="5" ht="12.75" customHeight="1">
      <c r="A5" s="23"/>
      <c r="B5" s="24"/>
      <c r="C5" s="24"/>
      <c r="D5" s="24"/>
      <c r="E5" s="25"/>
      <c r="F5" s="26"/>
      <c r="G5" s="27"/>
      <c r="H5" s="28"/>
      <c r="I5" s="27"/>
      <c r="J5" s="15"/>
    </row>
    <row r="6" ht="12.75" customHeight="1">
      <c r="A6" s="10" t="s">
        <v>8</v>
      </c>
      <c r="B6" s="11"/>
      <c r="C6" s="11"/>
      <c r="D6" s="11"/>
      <c r="E6" s="11"/>
      <c r="F6" s="21" t="s">
        <v>9</v>
      </c>
      <c r="G6" s="2"/>
      <c r="H6" s="2"/>
      <c r="I6" s="22"/>
      <c r="J6" s="15"/>
    </row>
    <row r="7" ht="12.75" customHeight="1">
      <c r="A7" s="16"/>
      <c r="B7" s="11" t="s">
        <v>4</v>
      </c>
      <c r="C7" s="11"/>
      <c r="D7" s="11"/>
      <c r="E7" s="11"/>
      <c r="F7" s="28"/>
      <c r="G7" s="27"/>
      <c r="H7" s="27"/>
      <c r="I7" s="27"/>
      <c r="J7" s="15"/>
    </row>
    <row r="8" ht="12.75" customHeight="1">
      <c r="A8" s="23"/>
      <c r="B8" s="24" t="s">
        <v>4</v>
      </c>
      <c r="C8" s="29" t="s">
        <v>67</v>
      </c>
      <c r="D8" s="30"/>
      <c r="E8" s="31"/>
      <c r="F8" s="140"/>
      <c r="G8" s="141"/>
      <c r="H8" s="141"/>
      <c r="I8" s="141"/>
      <c r="J8" s="15"/>
    </row>
    <row r="9" ht="12.75" customHeight="1">
      <c r="A9" s="32" t="s">
        <v>12</v>
      </c>
      <c r="B9" s="33"/>
      <c r="C9" s="34" t="s">
        <v>13</v>
      </c>
      <c r="D9" s="35" t="s">
        <v>14</v>
      </c>
      <c r="E9" s="35" t="s">
        <v>15</v>
      </c>
      <c r="F9" s="36" t="s">
        <v>68</v>
      </c>
      <c r="G9" s="37" t="s">
        <v>17</v>
      </c>
    </row>
    <row r="10" ht="12.75" customHeight="1">
      <c r="A10" s="38"/>
      <c r="B10" s="39" t="s">
        <v>18</v>
      </c>
      <c r="C10" s="40"/>
      <c r="D10" s="40"/>
      <c r="E10" s="40"/>
      <c r="F10" s="41"/>
      <c r="G10" s="42"/>
    </row>
    <row r="11" ht="12.75" customHeight="1">
      <c r="A11" s="43">
        <v>1.0</v>
      </c>
      <c r="B11" s="142" t="s">
        <v>4</v>
      </c>
      <c r="C11" s="55"/>
      <c r="D11" s="55"/>
      <c r="E11" s="55"/>
      <c r="F11" s="55"/>
      <c r="G11" s="47">
        <f t="shared" ref="G11:G17" si="1">SUM(F11)</f>
        <v>0</v>
      </c>
    </row>
    <row r="12" ht="12.75" customHeight="1">
      <c r="A12" s="48">
        <v>2.0</v>
      </c>
      <c r="B12" s="143" t="s">
        <v>4</v>
      </c>
      <c r="C12" s="55"/>
      <c r="D12" s="55"/>
      <c r="E12" s="55"/>
      <c r="F12" s="55"/>
      <c r="G12" s="47">
        <f t="shared" si="1"/>
        <v>0</v>
      </c>
    </row>
    <row r="13" ht="12.75" customHeight="1">
      <c r="A13" s="51">
        <v>3.0</v>
      </c>
      <c r="B13" s="142" t="s">
        <v>4</v>
      </c>
      <c r="C13" s="55"/>
      <c r="D13" s="55"/>
      <c r="E13" s="55"/>
      <c r="F13" s="55"/>
      <c r="G13" s="47">
        <f t="shared" si="1"/>
        <v>0</v>
      </c>
    </row>
    <row r="14" ht="12.75" customHeight="1">
      <c r="A14" s="48">
        <v>4.0</v>
      </c>
      <c r="B14" s="54" t="s">
        <v>4</v>
      </c>
      <c r="C14" s="55"/>
      <c r="D14" s="55"/>
      <c r="E14" s="55"/>
      <c r="F14" s="55"/>
      <c r="G14" s="47">
        <f t="shared" si="1"/>
        <v>0</v>
      </c>
    </row>
    <row r="15" ht="12.75" customHeight="1">
      <c r="A15" s="53">
        <v>5.0</v>
      </c>
      <c r="B15" s="54" t="s">
        <v>4</v>
      </c>
      <c r="C15" s="55"/>
      <c r="D15" s="55" t="s">
        <v>4</v>
      </c>
      <c r="E15" s="55"/>
      <c r="F15" s="55"/>
      <c r="G15" s="47">
        <f t="shared" si="1"/>
        <v>0</v>
      </c>
    </row>
    <row r="16" ht="12.75" customHeight="1">
      <c r="A16" s="48">
        <v>6.0</v>
      </c>
      <c r="B16" s="56" t="s">
        <v>69</v>
      </c>
      <c r="C16" s="55"/>
      <c r="D16" s="55"/>
      <c r="E16" s="55"/>
      <c r="F16" s="55"/>
      <c r="G16" s="47">
        <f t="shared" si="1"/>
        <v>0</v>
      </c>
    </row>
    <row r="17" ht="12.75" customHeight="1">
      <c r="A17" s="58">
        <v>7.0</v>
      </c>
      <c r="B17" s="59" t="s">
        <v>70</v>
      </c>
      <c r="C17" s="61">
        <f t="shared" ref="C17:F17" si="2">SUM(C11:C16)</f>
        <v>0</v>
      </c>
      <c r="D17" s="61">
        <f t="shared" si="2"/>
        <v>0</v>
      </c>
      <c r="E17" s="61">
        <f t="shared" si="2"/>
        <v>0</v>
      </c>
      <c r="F17" s="61">
        <f t="shared" si="2"/>
        <v>0</v>
      </c>
      <c r="G17" s="47">
        <f t="shared" si="1"/>
        <v>0</v>
      </c>
    </row>
    <row r="18" ht="12.75" customHeight="1">
      <c r="A18" s="51" t="s">
        <v>23</v>
      </c>
      <c r="B18" s="11"/>
      <c r="C18" s="62"/>
      <c r="D18" s="63"/>
      <c r="E18" s="63"/>
      <c r="F18" s="64"/>
      <c r="G18" s="65"/>
    </row>
    <row r="19" ht="12.75" customHeight="1">
      <c r="A19" s="66">
        <v>1.0</v>
      </c>
      <c r="B19" s="67" t="s">
        <v>71</v>
      </c>
      <c r="C19" s="68"/>
      <c r="D19" s="69"/>
      <c r="E19" s="70"/>
      <c r="F19" s="71"/>
      <c r="G19" s="47">
        <f t="shared" ref="G19:G30" si="3">SUM(F19)</f>
        <v>0</v>
      </c>
    </row>
    <row r="20" ht="12.75" customHeight="1">
      <c r="A20" s="48">
        <v>2.0</v>
      </c>
      <c r="B20" s="56" t="s">
        <v>72</v>
      </c>
      <c r="C20" s="68"/>
      <c r="D20" s="72"/>
      <c r="E20" s="73"/>
      <c r="F20" s="71"/>
      <c r="G20" s="47">
        <f t="shared" si="3"/>
        <v>0</v>
      </c>
    </row>
    <row r="21" ht="12.75" customHeight="1">
      <c r="A21" s="53">
        <v>3.0</v>
      </c>
      <c r="B21" s="24" t="s">
        <v>73</v>
      </c>
      <c r="C21" s="68"/>
      <c r="D21" s="24"/>
      <c r="E21" s="25"/>
      <c r="F21" s="71"/>
      <c r="G21" s="47">
        <f t="shared" si="3"/>
        <v>0</v>
      </c>
    </row>
    <row r="22" ht="12.75" customHeight="1">
      <c r="A22" s="48">
        <v>4.0</v>
      </c>
      <c r="B22" s="56" t="s">
        <v>27</v>
      </c>
      <c r="C22" s="68"/>
      <c r="D22" s="56"/>
      <c r="E22" s="74"/>
      <c r="F22" s="55"/>
      <c r="G22" s="47">
        <f t="shared" si="3"/>
        <v>0</v>
      </c>
    </row>
    <row r="23" ht="12.75" customHeight="1">
      <c r="A23" s="48">
        <v>5.0</v>
      </c>
      <c r="B23" s="56" t="s">
        <v>74</v>
      </c>
      <c r="C23" s="68"/>
      <c r="D23" s="75"/>
      <c r="E23" s="74"/>
      <c r="F23" s="55"/>
      <c r="G23" s="47">
        <f t="shared" si="3"/>
        <v>0</v>
      </c>
    </row>
    <row r="24" ht="12.75" customHeight="1">
      <c r="A24" s="48">
        <v>6.0</v>
      </c>
      <c r="B24" s="56" t="s">
        <v>75</v>
      </c>
      <c r="C24" s="68"/>
      <c r="D24" s="56"/>
      <c r="E24" s="74"/>
      <c r="F24" s="55"/>
      <c r="G24" s="47">
        <f t="shared" si="3"/>
        <v>0</v>
      </c>
    </row>
    <row r="25" ht="12.75" customHeight="1">
      <c r="A25" s="76" t="s">
        <v>30</v>
      </c>
      <c r="B25" s="77"/>
      <c r="C25" s="77" t="s">
        <v>4</v>
      </c>
      <c r="D25" s="77"/>
      <c r="E25" s="77"/>
      <c r="F25" s="78">
        <f>SUM(F19,F20,F21,F22,F23,F24)</f>
        <v>0</v>
      </c>
      <c r="G25" s="47">
        <f t="shared" si="3"/>
        <v>0</v>
      </c>
    </row>
    <row r="26" ht="12.75" customHeight="1">
      <c r="A26" s="58" t="s">
        <v>31</v>
      </c>
      <c r="B26" s="59"/>
      <c r="C26" s="79"/>
      <c r="D26" s="59"/>
      <c r="E26" s="80"/>
      <c r="F26" s="61">
        <f>SUM(F17,F25)</f>
        <v>0</v>
      </c>
      <c r="G26" s="47">
        <f t="shared" si="3"/>
        <v>0</v>
      </c>
    </row>
    <row r="27" ht="12.75" customHeight="1">
      <c r="A27" s="48" t="s">
        <v>32</v>
      </c>
      <c r="B27" s="56"/>
      <c r="C27" s="144"/>
      <c r="D27" s="121"/>
      <c r="E27" s="145"/>
      <c r="F27" s="146">
        <v>0.0</v>
      </c>
      <c r="G27" s="47">
        <f t="shared" si="3"/>
        <v>0</v>
      </c>
    </row>
    <row r="28" ht="12.75" customHeight="1">
      <c r="A28" s="48"/>
      <c r="B28" s="56" t="s">
        <v>4</v>
      </c>
      <c r="C28" s="144"/>
      <c r="D28" s="121"/>
      <c r="E28" s="145"/>
      <c r="F28" s="147"/>
      <c r="G28" s="148">
        <f t="shared" si="3"/>
        <v>0</v>
      </c>
    </row>
    <row r="29" ht="12.75" customHeight="1">
      <c r="A29" s="48"/>
      <c r="B29" s="56" t="s">
        <v>4</v>
      </c>
      <c r="C29" s="149"/>
      <c r="D29" s="121"/>
      <c r="E29" s="145"/>
      <c r="F29" s="147"/>
      <c r="G29" s="148">
        <f t="shared" si="3"/>
        <v>0</v>
      </c>
    </row>
    <row r="30" ht="12.75" customHeight="1">
      <c r="A30" s="58" t="s">
        <v>34</v>
      </c>
      <c r="B30" s="59"/>
      <c r="C30" s="59"/>
      <c r="D30" s="59"/>
      <c r="E30" s="80"/>
      <c r="F30" s="87">
        <f>SUM(F26,F27)</f>
        <v>0</v>
      </c>
      <c r="G30" s="47">
        <f t="shared" si="3"/>
        <v>0</v>
      </c>
    </row>
    <row r="31" ht="12.75" customHeight="1">
      <c r="A31" s="66" t="s">
        <v>35</v>
      </c>
      <c r="B31" s="67"/>
      <c r="C31" s="67"/>
      <c r="F31" s="88"/>
      <c r="G31" s="89"/>
    </row>
    <row r="32" ht="12.75" customHeight="1">
      <c r="A32" s="90"/>
      <c r="B32" s="56"/>
      <c r="C32" s="56"/>
      <c r="D32" s="91"/>
      <c r="E32" s="74"/>
      <c r="F32" s="71"/>
      <c r="G32" s="47">
        <f t="shared" ref="G32:G39" si="4">SUM(F32)</f>
        <v>0</v>
      </c>
    </row>
    <row r="33" ht="12.75" customHeight="1">
      <c r="A33" s="90"/>
      <c r="B33" s="56"/>
      <c r="C33" s="56"/>
      <c r="D33" s="91"/>
      <c r="E33" s="74"/>
      <c r="F33" s="55"/>
      <c r="G33" s="47">
        <f t="shared" si="4"/>
        <v>0</v>
      </c>
    </row>
    <row r="34" ht="12.75" customHeight="1">
      <c r="A34" s="90"/>
      <c r="B34" s="56"/>
      <c r="C34" s="56"/>
      <c r="D34" s="91"/>
      <c r="E34" s="74"/>
      <c r="F34" s="55"/>
      <c r="G34" s="47">
        <f t="shared" si="4"/>
        <v>0</v>
      </c>
    </row>
    <row r="35" ht="12.75" customHeight="1">
      <c r="A35" s="90"/>
      <c r="B35" s="56"/>
      <c r="C35" s="56"/>
      <c r="D35" s="91"/>
      <c r="E35" s="74"/>
      <c r="F35" s="55"/>
      <c r="G35" s="47">
        <f t="shared" si="4"/>
        <v>0</v>
      </c>
    </row>
    <row r="36" ht="12.75" customHeight="1">
      <c r="A36" s="90"/>
      <c r="B36" s="56"/>
      <c r="C36" s="56"/>
      <c r="D36" s="91"/>
      <c r="E36" s="74"/>
      <c r="F36" s="55"/>
      <c r="G36" s="47">
        <f t="shared" si="4"/>
        <v>0</v>
      </c>
    </row>
    <row r="37" ht="12.75" customHeight="1">
      <c r="A37" s="58" t="s">
        <v>36</v>
      </c>
      <c r="B37" s="59"/>
      <c r="C37" s="59"/>
      <c r="D37" s="59"/>
      <c r="E37" s="80"/>
      <c r="F37" s="92">
        <f>SUM(F32:F36)</f>
        <v>0</v>
      </c>
      <c r="G37" s="47">
        <f t="shared" si="4"/>
        <v>0</v>
      </c>
    </row>
    <row r="38" ht="12.75" customHeight="1">
      <c r="A38" s="48" t="s">
        <v>37</v>
      </c>
      <c r="B38" s="56"/>
      <c r="C38" s="56"/>
      <c r="D38" s="56"/>
      <c r="E38" s="74"/>
      <c r="F38" s="71"/>
      <c r="G38" s="47">
        <f t="shared" si="4"/>
        <v>0</v>
      </c>
    </row>
    <row r="39" ht="12.75" customHeight="1">
      <c r="A39" s="93"/>
      <c r="B39" s="56" t="s">
        <v>76</v>
      </c>
      <c r="C39" s="56"/>
      <c r="D39" s="56"/>
      <c r="E39" s="74"/>
      <c r="F39" s="94"/>
      <c r="G39" s="47">
        <f t="shared" si="4"/>
        <v>0</v>
      </c>
    </row>
    <row r="40" ht="12.75" customHeight="1">
      <c r="A40" s="93" t="s">
        <v>39</v>
      </c>
      <c r="B40" s="56"/>
      <c r="C40" s="56"/>
      <c r="D40" s="56"/>
      <c r="E40" s="56"/>
      <c r="F40" s="95"/>
      <c r="G40" s="65"/>
    </row>
    <row r="41" ht="12.75" customHeight="1">
      <c r="A41" s="93">
        <v>1.0</v>
      </c>
      <c r="B41" s="56" t="s">
        <v>40</v>
      </c>
      <c r="C41" s="56"/>
      <c r="D41" s="56" t="s">
        <v>4</v>
      </c>
      <c r="E41" s="74"/>
      <c r="F41" s="96">
        <v>10000.0</v>
      </c>
      <c r="G41" s="97">
        <f t="shared" ref="G41:G45" si="5">SUM(F41)</f>
        <v>10000</v>
      </c>
    </row>
    <row r="42" ht="12.75" customHeight="1">
      <c r="A42" s="93">
        <v>2.0</v>
      </c>
      <c r="B42" s="56" t="s">
        <v>41</v>
      </c>
      <c r="C42" s="56" t="s">
        <v>4</v>
      </c>
      <c r="D42" s="56"/>
      <c r="E42" s="74"/>
      <c r="F42" s="55">
        <v>1000.0</v>
      </c>
      <c r="G42" s="97">
        <f t="shared" si="5"/>
        <v>1000</v>
      </c>
    </row>
    <row r="43" ht="12.75" customHeight="1">
      <c r="A43" s="93">
        <v>3.0</v>
      </c>
      <c r="B43" s="56" t="s">
        <v>42</v>
      </c>
      <c r="C43" s="56" t="s">
        <v>4</v>
      </c>
      <c r="D43" s="56"/>
      <c r="E43" s="74" t="s">
        <v>4</v>
      </c>
      <c r="F43" s="55">
        <v>660.0</v>
      </c>
      <c r="G43" s="97">
        <f t="shared" si="5"/>
        <v>660</v>
      </c>
    </row>
    <row r="44" ht="12.75" customHeight="1">
      <c r="A44" s="93">
        <v>4.0</v>
      </c>
      <c r="B44" s="56" t="s">
        <v>43</v>
      </c>
      <c r="C44" s="56"/>
      <c r="D44" s="56"/>
      <c r="E44" s="74"/>
      <c r="F44" s="55">
        <v>0.0</v>
      </c>
      <c r="G44" s="97">
        <f t="shared" si="5"/>
        <v>0</v>
      </c>
    </row>
    <row r="45" ht="12.75" customHeight="1">
      <c r="A45" s="58" t="s">
        <v>44</v>
      </c>
      <c r="B45" s="59"/>
      <c r="C45" s="59"/>
      <c r="D45" s="59"/>
      <c r="E45" s="80"/>
      <c r="F45" s="98">
        <f>SUM(F41:F44)</f>
        <v>11660</v>
      </c>
      <c r="G45" s="99">
        <f t="shared" si="5"/>
        <v>11660</v>
      </c>
    </row>
    <row r="46" ht="12.75" customHeight="1">
      <c r="A46" s="93" t="s">
        <v>45</v>
      </c>
      <c r="B46" s="56"/>
      <c r="C46" s="56"/>
      <c r="D46" s="56"/>
      <c r="E46" s="56"/>
      <c r="F46" s="95"/>
      <c r="G46" s="65"/>
    </row>
    <row r="47" ht="12.75" customHeight="1">
      <c r="A47" s="93">
        <v>1.0</v>
      </c>
      <c r="B47" s="56" t="s">
        <v>46</v>
      </c>
      <c r="C47" s="56"/>
      <c r="D47" s="56"/>
      <c r="E47" s="74"/>
      <c r="F47" s="96"/>
      <c r="G47" s="97">
        <f t="shared" ref="G47:G54" si="6">SUM(F47)</f>
        <v>0</v>
      </c>
    </row>
    <row r="48" ht="12.75" customHeight="1">
      <c r="A48" s="93">
        <v>2.0</v>
      </c>
      <c r="B48" s="56" t="s">
        <v>47</v>
      </c>
      <c r="C48" s="56"/>
      <c r="D48" s="56"/>
      <c r="E48" s="74"/>
      <c r="F48" s="55"/>
      <c r="G48" s="47">
        <f t="shared" si="6"/>
        <v>0</v>
      </c>
    </row>
    <row r="49" ht="12.75" customHeight="1">
      <c r="A49" s="93">
        <v>3.0</v>
      </c>
      <c r="B49" s="56" t="s">
        <v>48</v>
      </c>
      <c r="C49" s="56"/>
      <c r="D49" s="56"/>
      <c r="E49" s="74"/>
      <c r="F49" s="55"/>
      <c r="G49" s="97">
        <f t="shared" si="6"/>
        <v>0</v>
      </c>
    </row>
    <row r="50" ht="12.75" customHeight="1">
      <c r="A50" s="93">
        <v>4.0</v>
      </c>
      <c r="B50" s="56" t="s">
        <v>49</v>
      </c>
      <c r="C50" s="56"/>
      <c r="D50" s="56"/>
      <c r="E50" s="74"/>
      <c r="F50" s="55"/>
      <c r="G50" s="47">
        <f t="shared" si="6"/>
        <v>0</v>
      </c>
    </row>
    <row r="51" ht="12.75" customHeight="1">
      <c r="A51" s="93">
        <v>5.0</v>
      </c>
      <c r="B51" s="56" t="s">
        <v>50</v>
      </c>
      <c r="C51" s="56"/>
      <c r="D51" s="56"/>
      <c r="E51" s="74"/>
      <c r="F51" s="100"/>
      <c r="G51" s="97">
        <f t="shared" si="6"/>
        <v>0</v>
      </c>
    </row>
    <row r="52" ht="12.75" customHeight="1">
      <c r="A52" s="93">
        <v>6.0</v>
      </c>
      <c r="B52" s="56" t="s">
        <v>43</v>
      </c>
      <c r="C52" s="56" t="s">
        <v>4</v>
      </c>
      <c r="D52" s="56"/>
      <c r="E52" s="74"/>
      <c r="F52" s="55"/>
      <c r="G52" s="47">
        <f t="shared" si="6"/>
        <v>0</v>
      </c>
    </row>
    <row r="53" ht="12.75" customHeight="1">
      <c r="A53" s="58" t="s">
        <v>51</v>
      </c>
      <c r="B53" s="59"/>
      <c r="C53" s="59"/>
      <c r="D53" s="59"/>
      <c r="E53" s="80"/>
      <c r="F53" s="61">
        <f>SUM(F47:F52)</f>
        <v>0</v>
      </c>
      <c r="G53" s="101">
        <f t="shared" si="6"/>
        <v>0</v>
      </c>
    </row>
    <row r="54" ht="12.75" customHeight="1">
      <c r="A54" s="102" t="s">
        <v>52</v>
      </c>
      <c r="B54" s="103"/>
      <c r="C54" s="103"/>
      <c r="D54" s="103"/>
      <c r="E54" s="104"/>
      <c r="F54" s="105">
        <f>SUM(F30,F37,F38,F39,F45,F53)</f>
        <v>11660</v>
      </c>
      <c r="G54" s="106">
        <f t="shared" si="6"/>
        <v>11660</v>
      </c>
    </row>
    <row r="55" ht="12.75" customHeight="1">
      <c r="A55" s="93" t="s">
        <v>53</v>
      </c>
      <c r="B55" s="56"/>
      <c r="C55" s="56"/>
      <c r="D55" s="56"/>
      <c r="E55" s="56"/>
      <c r="F55" s="108" t="s">
        <v>54</v>
      </c>
      <c r="G55" s="150" t="s">
        <v>54</v>
      </c>
    </row>
    <row r="56" ht="12.75" customHeight="1">
      <c r="A56" s="93"/>
      <c r="B56" s="109" t="s">
        <v>55</v>
      </c>
      <c r="C56" s="56"/>
      <c r="D56" s="56"/>
      <c r="E56" s="56"/>
      <c r="F56" s="151"/>
      <c r="G56" s="111"/>
    </row>
    <row r="57" ht="12.75" customHeight="1">
      <c r="A57" s="93"/>
      <c r="B57" s="56"/>
      <c r="C57" s="56"/>
      <c r="D57" s="56"/>
      <c r="E57" s="56" t="s">
        <v>4</v>
      </c>
      <c r="F57" s="112"/>
      <c r="G57" s="113"/>
    </row>
    <row r="58" ht="12.75" customHeight="1">
      <c r="A58" s="58" t="s">
        <v>56</v>
      </c>
      <c r="B58" s="59"/>
      <c r="C58" s="59"/>
      <c r="D58" s="59"/>
      <c r="E58" s="80"/>
      <c r="F58" s="114" t="s">
        <v>54</v>
      </c>
      <c r="G58" s="115" t="s">
        <v>54</v>
      </c>
    </row>
    <row r="59" ht="12.75" customHeight="1">
      <c r="A59" s="58" t="s">
        <v>57</v>
      </c>
      <c r="B59" s="59"/>
      <c r="C59" s="59"/>
      <c r="D59" s="59"/>
      <c r="E59" s="80"/>
      <c r="F59" s="61">
        <f>SUM(F54,F58)</f>
        <v>11660</v>
      </c>
      <c r="G59" s="101">
        <f t="shared" ref="G59:G61" si="7">SUM(F59)</f>
        <v>11660</v>
      </c>
    </row>
    <row r="60" ht="12.75" customHeight="1">
      <c r="A60" s="93" t="s">
        <v>58</v>
      </c>
      <c r="B60" s="56"/>
      <c r="C60" s="56"/>
      <c r="D60" s="56"/>
      <c r="E60" s="74"/>
      <c r="F60" s="55"/>
      <c r="G60" s="47">
        <f t="shared" si="7"/>
        <v>0</v>
      </c>
    </row>
    <row r="61" ht="12.75" customHeight="1">
      <c r="A61" s="116" t="s">
        <v>59</v>
      </c>
      <c r="B61" s="117"/>
      <c r="C61" s="117"/>
      <c r="D61" s="117"/>
      <c r="E61" s="118"/>
      <c r="F61" s="119">
        <f>F59-F60</f>
        <v>11660</v>
      </c>
      <c r="G61" s="120">
        <f t="shared" si="7"/>
        <v>11660</v>
      </c>
    </row>
    <row r="62" ht="12.75" customHeight="1">
      <c r="A62" s="93" t="s">
        <v>60</v>
      </c>
      <c r="B62" s="121"/>
      <c r="C62" s="67" t="s">
        <v>61</v>
      </c>
      <c r="D62" s="67"/>
      <c r="E62" s="122"/>
      <c r="F62" s="123"/>
      <c r="G62" s="124"/>
      <c r="H62" s="67"/>
      <c r="I62" s="125"/>
    </row>
    <row r="63" ht="12.75" customHeight="1">
      <c r="A63" s="66" t="s">
        <v>62</v>
      </c>
      <c r="B63" s="67"/>
      <c r="C63" s="123" t="s">
        <v>63</v>
      </c>
      <c r="D63" s="126"/>
      <c r="E63" s="2"/>
      <c r="F63" s="22"/>
      <c r="G63" s="127"/>
      <c r="H63" s="128"/>
      <c r="I63" s="125"/>
      <c r="J63" s="15"/>
    </row>
    <row r="64" ht="12.75" customHeight="1">
      <c r="A64" s="53"/>
      <c r="B64" s="24"/>
      <c r="C64" s="23"/>
      <c r="D64" s="24"/>
      <c r="E64" s="24"/>
      <c r="F64" s="24"/>
      <c r="G64" s="11"/>
      <c r="H64" s="11"/>
      <c r="I64" s="129"/>
      <c r="J64" s="15"/>
    </row>
    <row r="65" ht="12.75" customHeight="1">
      <c r="A65" s="130" t="s">
        <v>64</v>
      </c>
      <c r="B65" s="67"/>
      <c r="C65" s="131" t="s">
        <v>63</v>
      </c>
      <c r="D65" s="132"/>
      <c r="E65" s="133"/>
      <c r="F65" s="132"/>
      <c r="G65" s="152"/>
      <c r="H65" s="135"/>
      <c r="I65" s="129"/>
      <c r="J65" s="15"/>
    </row>
    <row r="66" ht="12.75" customHeight="1">
      <c r="A66" s="136"/>
      <c r="B66" s="8"/>
      <c r="C66" s="137"/>
      <c r="D66" s="8"/>
      <c r="E66" s="8"/>
      <c r="F66" s="8"/>
      <c r="G66" s="8"/>
      <c r="H66" s="8"/>
      <c r="I66" s="138"/>
      <c r="J66" s="15"/>
    </row>
    <row r="67" ht="12.75" customHeight="1"/>
    <row r="68" ht="12.75" customHeight="1"/>
    <row r="69" ht="12.75" customHeight="1"/>
    <row r="70" ht="12.75" customHeight="1">
      <c r="B70" s="139" t="s">
        <v>4</v>
      </c>
    </row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A1:I1"/>
    <mergeCell ref="F3:I3"/>
    <mergeCell ref="H4:I4"/>
    <mergeCell ref="F6:I6"/>
    <mergeCell ref="C8:E8"/>
    <mergeCell ref="D63:F63"/>
    <mergeCell ref="G63:H63"/>
  </mergeCells>
  <printOptions/>
  <pageMargins bottom="1.0" footer="0.0" header="0.0" left="0.25" right="0.25" top="0.63"/>
  <pageSetup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.88"/>
    <col customWidth="1" min="2" max="2" width="65.38"/>
    <col customWidth="1" min="3" max="3" width="7.63"/>
    <col customWidth="1" min="4" max="5" width="8.5"/>
    <col customWidth="1" min="6" max="6" width="14.63"/>
    <col customWidth="1" min="7" max="7" width="12.88"/>
    <col customWidth="1" min="8" max="8" width="12.13"/>
    <col customWidth="1" hidden="1" min="9" max="9" width="9.88"/>
    <col customWidth="1" hidden="1" min="10" max="10" width="10.5"/>
    <col customWidth="1" min="11" max="26" width="8.5"/>
  </cols>
  <sheetData>
    <row r="1" ht="12.75" customHeight="1">
      <c r="A1" s="1" t="s">
        <v>77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137"/>
      <c r="B2" s="8"/>
      <c r="C2" s="8"/>
      <c r="D2" s="8"/>
      <c r="E2" s="8"/>
      <c r="F2" s="8"/>
      <c r="G2" s="8"/>
      <c r="H2" s="8"/>
      <c r="I2" s="8"/>
      <c r="J2" s="9"/>
    </row>
    <row r="3" ht="12.75" customHeight="1">
      <c r="A3" s="10" t="s">
        <v>2</v>
      </c>
      <c r="B3" s="11"/>
      <c r="C3" s="11"/>
      <c r="D3" s="11"/>
      <c r="E3" s="11"/>
      <c r="F3" s="12" t="s">
        <v>78</v>
      </c>
      <c r="G3" s="13"/>
      <c r="H3" s="13"/>
      <c r="I3" s="13"/>
      <c r="J3" s="153"/>
    </row>
    <row r="4" ht="12.75" customHeight="1">
      <c r="A4" s="16"/>
      <c r="B4" s="17" t="s">
        <v>4</v>
      </c>
      <c r="C4" s="11"/>
      <c r="D4" s="11"/>
      <c r="E4" s="18"/>
      <c r="F4" s="19" t="s">
        <v>5</v>
      </c>
      <c r="G4" s="21" t="s">
        <v>7</v>
      </c>
      <c r="H4" s="3"/>
      <c r="I4" s="21" t="s">
        <v>7</v>
      </c>
      <c r="J4" s="3"/>
    </row>
    <row r="5" ht="12.75" customHeight="1">
      <c r="A5" s="23"/>
      <c r="B5" s="24"/>
      <c r="C5" s="24"/>
      <c r="D5" s="24"/>
      <c r="E5" s="25"/>
      <c r="F5" s="26"/>
      <c r="G5" s="27"/>
      <c r="H5" s="27"/>
      <c r="I5" s="28"/>
      <c r="J5" s="26"/>
    </row>
    <row r="6" ht="12.75" customHeight="1">
      <c r="A6" s="10" t="s">
        <v>8</v>
      </c>
      <c r="B6" s="11"/>
      <c r="C6" s="11"/>
      <c r="D6" s="11"/>
      <c r="E6" s="11"/>
      <c r="F6" s="21" t="s">
        <v>9</v>
      </c>
      <c r="G6" s="2"/>
      <c r="H6" s="2"/>
      <c r="I6" s="2"/>
      <c r="J6" s="3"/>
    </row>
    <row r="7" ht="12.75" customHeight="1">
      <c r="A7" s="16"/>
      <c r="B7" s="11" t="s">
        <v>4</v>
      </c>
      <c r="C7" s="11"/>
      <c r="D7" s="11"/>
      <c r="E7" s="11"/>
      <c r="F7" s="28"/>
      <c r="G7" s="27"/>
      <c r="H7" s="27"/>
      <c r="I7" s="27"/>
      <c r="J7" s="26"/>
    </row>
    <row r="8" ht="12.75" customHeight="1">
      <c r="A8" s="23"/>
      <c r="B8" s="24" t="s">
        <v>4</v>
      </c>
      <c r="C8" s="29" t="s">
        <v>79</v>
      </c>
      <c r="D8" s="30"/>
      <c r="E8" s="31"/>
      <c r="F8" s="140"/>
      <c r="G8" s="141"/>
      <c r="H8" s="141"/>
      <c r="I8" s="141"/>
      <c r="J8" s="154"/>
    </row>
    <row r="9" ht="12.75" customHeight="1">
      <c r="A9" s="32" t="s">
        <v>12</v>
      </c>
      <c r="B9" s="33"/>
      <c r="C9" s="34" t="s">
        <v>13</v>
      </c>
      <c r="D9" s="35" t="s">
        <v>14</v>
      </c>
      <c r="E9" s="35" t="s">
        <v>15</v>
      </c>
      <c r="F9" s="36" t="s">
        <v>16</v>
      </c>
      <c r="G9" s="36" t="s">
        <v>68</v>
      </c>
      <c r="H9" s="37" t="s">
        <v>80</v>
      </c>
    </row>
    <row r="10" ht="12.75" customHeight="1">
      <c r="A10" s="38"/>
      <c r="B10" s="39" t="s">
        <v>18</v>
      </c>
      <c r="C10" s="40"/>
      <c r="D10" s="40"/>
      <c r="E10" s="40"/>
      <c r="F10" s="41"/>
      <c r="G10" s="41"/>
      <c r="H10" s="42"/>
    </row>
    <row r="11" ht="12.75" customHeight="1">
      <c r="A11" s="43">
        <v>1.0</v>
      </c>
      <c r="B11" s="142" t="s">
        <v>4</v>
      </c>
      <c r="C11" s="55"/>
      <c r="D11" s="55"/>
      <c r="E11" s="55"/>
      <c r="F11" s="55">
        <f>SUM('HEPC (FacultyStaff)'!F11)</f>
        <v>1000</v>
      </c>
      <c r="G11" s="55">
        <f>SUM('High Rocks (students)'!F11)</f>
        <v>0</v>
      </c>
      <c r="H11" s="47">
        <f t="shared" ref="H11:H17" si="1">SUM(F11:G11)</f>
        <v>1000</v>
      </c>
    </row>
    <row r="12" ht="12.75" customHeight="1">
      <c r="A12" s="48">
        <v>2.0</v>
      </c>
      <c r="B12" s="143" t="s">
        <v>4</v>
      </c>
      <c r="C12" s="55"/>
      <c r="D12" s="55"/>
      <c r="E12" s="55"/>
      <c r="F12" s="55">
        <f>SUM('HEPC (FacultyStaff)'!F12)</f>
        <v>1000</v>
      </c>
      <c r="G12" s="55">
        <f>SUM('High Rocks (students)'!F12)</f>
        <v>0</v>
      </c>
      <c r="H12" s="47">
        <f t="shared" si="1"/>
        <v>1000</v>
      </c>
    </row>
    <row r="13" ht="12.75" customHeight="1">
      <c r="A13" s="51">
        <v>3.0</v>
      </c>
      <c r="B13" s="142" t="s">
        <v>4</v>
      </c>
      <c r="C13" s="55"/>
      <c r="D13" s="55"/>
      <c r="E13" s="55"/>
      <c r="F13" s="55">
        <f>SUM('HEPC (FacultyStaff)'!F13)</f>
        <v>0</v>
      </c>
      <c r="G13" s="55">
        <f>SUM('High Rocks (students)'!F13)</f>
        <v>0</v>
      </c>
      <c r="H13" s="47">
        <f t="shared" si="1"/>
        <v>0</v>
      </c>
    </row>
    <row r="14" ht="12.75" customHeight="1">
      <c r="A14" s="48">
        <v>4.0</v>
      </c>
      <c r="B14" s="54" t="s">
        <v>4</v>
      </c>
      <c r="C14" s="55"/>
      <c r="D14" s="55"/>
      <c r="E14" s="55"/>
      <c r="F14" s="55">
        <f>SUM('HEPC (FacultyStaff)'!F14)</f>
        <v>0</v>
      </c>
      <c r="G14" s="55">
        <f>SUM('High Rocks (students)'!F14)</f>
        <v>0</v>
      </c>
      <c r="H14" s="47">
        <f t="shared" si="1"/>
        <v>0</v>
      </c>
    </row>
    <row r="15" ht="12.75" customHeight="1">
      <c r="A15" s="53">
        <v>5.0</v>
      </c>
      <c r="B15" s="54" t="s">
        <v>4</v>
      </c>
      <c r="C15" s="55"/>
      <c r="D15" s="55" t="s">
        <v>4</v>
      </c>
      <c r="E15" s="55"/>
      <c r="F15" s="55">
        <f>SUM('HEPC (FacultyStaff)'!F15)</f>
        <v>0</v>
      </c>
      <c r="G15" s="55">
        <f>SUM('High Rocks (students)'!F15)</f>
        <v>0</v>
      </c>
      <c r="H15" s="47">
        <f t="shared" si="1"/>
        <v>0</v>
      </c>
    </row>
    <row r="16" ht="12.75" customHeight="1">
      <c r="A16" s="48">
        <v>6.0</v>
      </c>
      <c r="B16" s="56" t="s">
        <v>81</v>
      </c>
      <c r="C16" s="55"/>
      <c r="D16" s="55"/>
      <c r="E16" s="55"/>
      <c r="F16" s="55">
        <f>SUM('HEPC (FacultyStaff)'!F16)</f>
        <v>0</v>
      </c>
      <c r="G16" s="55">
        <f>SUM('High Rocks (students)'!F16)</f>
        <v>0</v>
      </c>
      <c r="H16" s="47">
        <f t="shared" si="1"/>
        <v>0</v>
      </c>
    </row>
    <row r="17" ht="12.75" customHeight="1">
      <c r="A17" s="58">
        <v>7.0</v>
      </c>
      <c r="B17" s="59" t="s">
        <v>82</v>
      </c>
      <c r="C17" s="61">
        <f t="shared" ref="C17:G17" si="2">SUM(C11:C16)</f>
        <v>0</v>
      </c>
      <c r="D17" s="61">
        <f t="shared" si="2"/>
        <v>0</v>
      </c>
      <c r="E17" s="61">
        <f t="shared" si="2"/>
        <v>0</v>
      </c>
      <c r="F17" s="61">
        <f t="shared" si="2"/>
        <v>2000</v>
      </c>
      <c r="G17" s="61">
        <f t="shared" si="2"/>
        <v>0</v>
      </c>
      <c r="H17" s="47">
        <f t="shared" si="1"/>
        <v>2000</v>
      </c>
    </row>
    <row r="18" ht="12.75" customHeight="1">
      <c r="A18" s="51" t="s">
        <v>23</v>
      </c>
      <c r="B18" s="11"/>
      <c r="C18" s="62"/>
      <c r="D18" s="63"/>
      <c r="E18" s="63"/>
      <c r="F18" s="155"/>
      <c r="G18" s="64"/>
      <c r="H18" s="65"/>
    </row>
    <row r="19" ht="12.75" customHeight="1">
      <c r="A19" s="66">
        <v>1.0</v>
      </c>
      <c r="B19" s="67" t="s">
        <v>83</v>
      </c>
      <c r="C19" s="68"/>
      <c r="D19" s="69"/>
      <c r="E19" s="70"/>
      <c r="F19" s="55">
        <f>SUM('HEPC (FacultyStaff)'!F19)</f>
        <v>0</v>
      </c>
      <c r="G19" s="71">
        <f>SUM('High Rocks (students)'!F19)</f>
        <v>0</v>
      </c>
      <c r="H19" s="47">
        <f t="shared" ref="H19:H27" si="3">SUM(F19:G19)</f>
        <v>0</v>
      </c>
    </row>
    <row r="20" ht="12.75" customHeight="1">
      <c r="A20" s="48">
        <v>2.0</v>
      </c>
      <c r="B20" s="56" t="s">
        <v>25</v>
      </c>
      <c r="C20" s="68"/>
      <c r="D20" s="72"/>
      <c r="E20" s="73"/>
      <c r="F20" s="55">
        <f>SUM('HEPC (FacultyStaff)'!F20)</f>
        <v>0</v>
      </c>
      <c r="G20" s="71">
        <f>SUM('High Rocks (students)'!F20)</f>
        <v>0</v>
      </c>
      <c r="H20" s="47">
        <f t="shared" si="3"/>
        <v>0</v>
      </c>
    </row>
    <row r="21" ht="12.75" customHeight="1">
      <c r="A21" s="53">
        <v>3.0</v>
      </c>
      <c r="B21" s="24" t="s">
        <v>84</v>
      </c>
      <c r="C21" s="68"/>
      <c r="D21" s="24"/>
      <c r="E21" s="25"/>
      <c r="F21" s="55">
        <f>SUM('HEPC (FacultyStaff)'!F21)</f>
        <v>0</v>
      </c>
      <c r="G21" s="71">
        <f>SUM('High Rocks (students)'!F21)</f>
        <v>0</v>
      </c>
      <c r="H21" s="47">
        <f t="shared" si="3"/>
        <v>0</v>
      </c>
    </row>
    <row r="22" ht="12.75" customHeight="1">
      <c r="A22" s="48">
        <v>4.0</v>
      </c>
      <c r="B22" s="56" t="s">
        <v>85</v>
      </c>
      <c r="C22" s="68"/>
      <c r="D22" s="56"/>
      <c r="E22" s="74"/>
      <c r="F22" s="55">
        <f>SUM('HEPC (FacultyStaff)'!F22)</f>
        <v>0</v>
      </c>
      <c r="G22" s="71">
        <f>SUM('High Rocks (students)'!F22)</f>
        <v>0</v>
      </c>
      <c r="H22" s="47">
        <f t="shared" si="3"/>
        <v>0</v>
      </c>
    </row>
    <row r="23" ht="12.75" customHeight="1">
      <c r="A23" s="48">
        <v>5.0</v>
      </c>
      <c r="B23" s="56" t="s">
        <v>28</v>
      </c>
      <c r="C23" s="68"/>
      <c r="D23" s="75"/>
      <c r="E23" s="74"/>
      <c r="F23" s="55">
        <f>SUM('HEPC (FacultyStaff)'!F23)</f>
        <v>0</v>
      </c>
      <c r="G23" s="71">
        <f>SUM('High Rocks (students)'!F23)</f>
        <v>0</v>
      </c>
      <c r="H23" s="47">
        <f t="shared" si="3"/>
        <v>0</v>
      </c>
    </row>
    <row r="24" ht="12.75" customHeight="1">
      <c r="A24" s="48">
        <v>6.0</v>
      </c>
      <c r="B24" s="56" t="s">
        <v>29</v>
      </c>
      <c r="C24" s="68"/>
      <c r="D24" s="56"/>
      <c r="E24" s="74"/>
      <c r="F24" s="55">
        <f>SUM('HEPC (FacultyStaff)'!F24)</f>
        <v>0</v>
      </c>
      <c r="G24" s="71">
        <f>SUM('High Rocks (students)'!F24)</f>
        <v>0</v>
      </c>
      <c r="H24" s="47">
        <f t="shared" si="3"/>
        <v>0</v>
      </c>
    </row>
    <row r="25" ht="12.75" customHeight="1">
      <c r="A25" s="76" t="s">
        <v>30</v>
      </c>
      <c r="B25" s="77"/>
      <c r="C25" s="77" t="s">
        <v>4</v>
      </c>
      <c r="D25" s="77"/>
      <c r="E25" s="77"/>
      <c r="F25" s="78">
        <f t="shared" ref="F25:G25" si="4">SUM(F19,F20,F21,F22,F23,F24)</f>
        <v>0</v>
      </c>
      <c r="G25" s="78">
        <f t="shared" si="4"/>
        <v>0</v>
      </c>
      <c r="H25" s="47">
        <f t="shared" si="3"/>
        <v>0</v>
      </c>
    </row>
    <row r="26" ht="12.75" customHeight="1">
      <c r="A26" s="58" t="s">
        <v>31</v>
      </c>
      <c r="B26" s="59"/>
      <c r="C26" s="79"/>
      <c r="D26" s="59"/>
      <c r="E26" s="80"/>
      <c r="F26" s="61">
        <f t="shared" ref="F26:G26" si="5">SUM(F17,F25)</f>
        <v>2000</v>
      </c>
      <c r="G26" s="61">
        <f t="shared" si="5"/>
        <v>0</v>
      </c>
      <c r="H26" s="47">
        <f t="shared" si="3"/>
        <v>2000</v>
      </c>
    </row>
    <row r="27" ht="12.75" customHeight="1">
      <c r="A27" s="48" t="s">
        <v>32</v>
      </c>
      <c r="B27" s="56"/>
      <c r="C27" s="144" t="s">
        <v>4</v>
      </c>
      <c r="D27" s="56" t="s">
        <v>4</v>
      </c>
      <c r="E27" s="74"/>
      <c r="F27" s="55">
        <f>SUM('HEPC (FacultyStaff)'!F27)</f>
        <v>5558</v>
      </c>
      <c r="G27" s="71">
        <f>SUM('High Rocks (students)'!F27)</f>
        <v>0</v>
      </c>
      <c r="H27" s="47">
        <f t="shared" si="3"/>
        <v>5558</v>
      </c>
    </row>
    <row r="28" ht="12.75" customHeight="1">
      <c r="A28" s="48"/>
      <c r="B28" s="56"/>
      <c r="C28" s="84"/>
      <c r="D28" s="56"/>
      <c r="E28" s="74"/>
      <c r="F28" s="155"/>
      <c r="G28" s="147"/>
      <c r="H28" s="148"/>
    </row>
    <row r="29" ht="12.75" customHeight="1">
      <c r="A29" s="48"/>
      <c r="B29" s="56"/>
      <c r="C29" s="86"/>
      <c r="D29" s="56"/>
      <c r="E29" s="74"/>
      <c r="F29" s="155"/>
      <c r="G29" s="147"/>
      <c r="H29" s="148" t="s">
        <v>4</v>
      </c>
    </row>
    <row r="30" ht="12.75" customHeight="1">
      <c r="A30" s="58" t="s">
        <v>34</v>
      </c>
      <c r="B30" s="59"/>
      <c r="C30" s="59"/>
      <c r="D30" s="59"/>
      <c r="E30" s="80"/>
      <c r="F30" s="156">
        <f>SUM(F26:F27)</f>
        <v>7558</v>
      </c>
      <c r="G30" s="156">
        <f>SUM(G25:G26)</f>
        <v>0</v>
      </c>
      <c r="H30" s="47">
        <f>SUM(F30:G30)</f>
        <v>7558</v>
      </c>
    </row>
    <row r="31" ht="12.75" customHeight="1">
      <c r="A31" s="66" t="s">
        <v>35</v>
      </c>
      <c r="B31" s="67"/>
      <c r="C31" s="67"/>
      <c r="F31" s="155"/>
      <c r="G31" s="157"/>
      <c r="H31" s="89"/>
    </row>
    <row r="32" ht="12.75" customHeight="1">
      <c r="A32" s="90"/>
      <c r="B32" s="56"/>
      <c r="C32" s="56"/>
      <c r="D32" s="91"/>
      <c r="E32" s="74"/>
      <c r="F32" s="55">
        <f>SUM('HEPC (FacultyStaff)'!F32)</f>
        <v>0</v>
      </c>
      <c r="G32" s="71">
        <f>SUM('High Rocks (students)'!F32)</f>
        <v>0</v>
      </c>
      <c r="H32" s="47">
        <f t="shared" ref="H32:H39" si="6">SUM(F32:G32)</f>
        <v>0</v>
      </c>
    </row>
    <row r="33" ht="12.75" customHeight="1">
      <c r="A33" s="90"/>
      <c r="B33" s="56"/>
      <c r="C33" s="56"/>
      <c r="D33" s="91"/>
      <c r="E33" s="74"/>
      <c r="F33" s="55">
        <f>SUM('HEPC (FacultyStaff)'!F33)</f>
        <v>0</v>
      </c>
      <c r="G33" s="71">
        <f>SUM('High Rocks (students)'!F33)</f>
        <v>0</v>
      </c>
      <c r="H33" s="47">
        <f t="shared" si="6"/>
        <v>0</v>
      </c>
    </row>
    <row r="34" ht="12.75" customHeight="1">
      <c r="A34" s="90"/>
      <c r="B34" s="56"/>
      <c r="C34" s="56"/>
      <c r="D34" s="91"/>
      <c r="E34" s="74"/>
      <c r="F34" s="55">
        <f>SUM('HEPC (FacultyStaff)'!F34)</f>
        <v>0</v>
      </c>
      <c r="G34" s="71">
        <f>SUM('High Rocks (students)'!F34)</f>
        <v>0</v>
      </c>
      <c r="H34" s="47">
        <f t="shared" si="6"/>
        <v>0</v>
      </c>
    </row>
    <row r="35" ht="12.75" customHeight="1">
      <c r="A35" s="90"/>
      <c r="B35" s="56"/>
      <c r="C35" s="56"/>
      <c r="D35" s="91"/>
      <c r="E35" s="74"/>
      <c r="F35" s="55">
        <f>SUM('HEPC (FacultyStaff)'!F35)</f>
        <v>0</v>
      </c>
      <c r="G35" s="71">
        <f>SUM('High Rocks (students)'!F35)</f>
        <v>0</v>
      </c>
      <c r="H35" s="47">
        <f t="shared" si="6"/>
        <v>0</v>
      </c>
    </row>
    <row r="36" ht="12.75" customHeight="1">
      <c r="A36" s="90"/>
      <c r="B36" s="56"/>
      <c r="C36" s="56"/>
      <c r="D36" s="91"/>
      <c r="E36" s="74"/>
      <c r="F36" s="55">
        <f>SUM('HEPC (FacultyStaff)'!F36)</f>
        <v>0</v>
      </c>
      <c r="G36" s="71">
        <f>SUM('High Rocks (students)'!F36)</f>
        <v>0</v>
      </c>
      <c r="H36" s="47">
        <f t="shared" si="6"/>
        <v>0</v>
      </c>
    </row>
    <row r="37" ht="12.75" customHeight="1">
      <c r="A37" s="58" t="s">
        <v>36</v>
      </c>
      <c r="B37" s="59"/>
      <c r="C37" s="59"/>
      <c r="D37" s="59"/>
      <c r="E37" s="80"/>
      <c r="F37" s="92">
        <f t="shared" ref="F37:G37" si="7">SUM(F32:F36)</f>
        <v>0</v>
      </c>
      <c r="G37" s="92">
        <f t="shared" si="7"/>
        <v>0</v>
      </c>
      <c r="H37" s="47">
        <f t="shared" si="6"/>
        <v>0</v>
      </c>
    </row>
    <row r="38" ht="12.75" customHeight="1">
      <c r="A38" s="48" t="s">
        <v>37</v>
      </c>
      <c r="B38" s="56"/>
      <c r="C38" s="56"/>
      <c r="D38" s="56"/>
      <c r="E38" s="74"/>
      <c r="F38" s="55">
        <f>SUM('HEPC (FacultyStaff)'!F38)</f>
        <v>1000</v>
      </c>
      <c r="G38" s="71">
        <f>SUM('High Rocks (students)'!F38)</f>
        <v>0</v>
      </c>
      <c r="H38" s="47">
        <f t="shared" si="6"/>
        <v>1000</v>
      </c>
    </row>
    <row r="39" ht="12.75" customHeight="1">
      <c r="A39" s="93"/>
      <c r="B39" s="56" t="s">
        <v>76</v>
      </c>
      <c r="C39" s="56"/>
      <c r="D39" s="56"/>
      <c r="E39" s="74"/>
      <c r="F39" s="55">
        <f>SUM('HEPC (FacultyStaff)'!F39)</f>
        <v>0</v>
      </c>
      <c r="G39" s="71">
        <f>SUM('High Rocks (students)'!F39)</f>
        <v>0</v>
      </c>
      <c r="H39" s="47">
        <f t="shared" si="6"/>
        <v>0</v>
      </c>
    </row>
    <row r="40" ht="12.75" customHeight="1">
      <c r="A40" s="93" t="s">
        <v>39</v>
      </c>
      <c r="B40" s="56"/>
      <c r="C40" s="56"/>
      <c r="D40" s="56"/>
      <c r="E40" s="56"/>
      <c r="F40" s="155"/>
      <c r="G40" s="64"/>
      <c r="H40" s="65"/>
    </row>
    <row r="41" ht="12.75" customHeight="1">
      <c r="A41" s="93">
        <v>1.0</v>
      </c>
      <c r="B41" s="56" t="s">
        <v>40</v>
      </c>
      <c r="C41" s="56"/>
      <c r="D41" s="56" t="s">
        <v>4</v>
      </c>
      <c r="E41" s="74"/>
      <c r="F41" s="55">
        <f>SUM('HEPC (FacultyStaff)'!F41)</f>
        <v>0</v>
      </c>
      <c r="G41" s="71">
        <f>SUM('High Rocks (students)'!F41)</f>
        <v>10000</v>
      </c>
      <c r="H41" s="97">
        <f t="shared" ref="H41:H45" si="8">SUM(F41:G41)</f>
        <v>10000</v>
      </c>
    </row>
    <row r="42" ht="12.75" customHeight="1">
      <c r="A42" s="93">
        <v>2.0</v>
      </c>
      <c r="B42" s="56" t="s">
        <v>41</v>
      </c>
      <c r="C42" s="56" t="s">
        <v>4</v>
      </c>
      <c r="D42" s="56"/>
      <c r="E42" s="74"/>
      <c r="F42" s="55">
        <f>SUM('HEPC (FacultyStaff)'!F42)</f>
        <v>0</v>
      </c>
      <c r="G42" s="71">
        <f>SUM('High Rocks (students)'!F42)</f>
        <v>1000</v>
      </c>
      <c r="H42" s="97">
        <f t="shared" si="8"/>
        <v>1000</v>
      </c>
    </row>
    <row r="43" ht="12.75" customHeight="1">
      <c r="A43" s="93">
        <v>3.0</v>
      </c>
      <c r="B43" s="56" t="s">
        <v>42</v>
      </c>
      <c r="C43" s="56" t="s">
        <v>4</v>
      </c>
      <c r="D43" s="56"/>
      <c r="E43" s="74" t="s">
        <v>4</v>
      </c>
      <c r="F43" s="55">
        <f>SUM('HEPC (FacultyStaff)'!F43)</f>
        <v>0</v>
      </c>
      <c r="G43" s="71">
        <f>SUM('High Rocks (students)'!F43)</f>
        <v>660</v>
      </c>
      <c r="H43" s="97">
        <f t="shared" si="8"/>
        <v>660</v>
      </c>
    </row>
    <row r="44" ht="12.75" customHeight="1">
      <c r="A44" s="93">
        <v>4.0</v>
      </c>
      <c r="B44" s="56" t="s">
        <v>43</v>
      </c>
      <c r="C44" s="56"/>
      <c r="D44" s="56"/>
      <c r="E44" s="74"/>
      <c r="F44" s="55">
        <f>SUM('HEPC (FacultyStaff)'!F44)</f>
        <v>0</v>
      </c>
      <c r="G44" s="71">
        <f>SUM('High Rocks (students)'!F44)</f>
        <v>0</v>
      </c>
      <c r="H44" s="97">
        <f t="shared" si="8"/>
        <v>0</v>
      </c>
    </row>
    <row r="45" ht="12.75" customHeight="1">
      <c r="A45" s="58" t="s">
        <v>44</v>
      </c>
      <c r="B45" s="59"/>
      <c r="C45" s="59"/>
      <c r="D45" s="59"/>
      <c r="E45" s="80"/>
      <c r="F45" s="98">
        <f t="shared" ref="F45:G45" si="9">SUM(F41:F44)</f>
        <v>0</v>
      </c>
      <c r="G45" s="98">
        <f t="shared" si="9"/>
        <v>11660</v>
      </c>
      <c r="H45" s="99">
        <f t="shared" si="8"/>
        <v>11660</v>
      </c>
    </row>
    <row r="46" ht="12.75" customHeight="1">
      <c r="A46" s="93" t="s">
        <v>45</v>
      </c>
      <c r="B46" s="56"/>
      <c r="C46" s="56"/>
      <c r="D46" s="56"/>
      <c r="E46" s="56"/>
      <c r="F46" s="155"/>
      <c r="G46" s="64"/>
      <c r="H46" s="65"/>
    </row>
    <row r="47" ht="12.75" customHeight="1">
      <c r="A47" s="93">
        <v>1.0</v>
      </c>
      <c r="B47" s="56" t="s">
        <v>46</v>
      </c>
      <c r="C47" s="56"/>
      <c r="D47" s="56"/>
      <c r="E47" s="74"/>
      <c r="F47" s="55">
        <f>SUM('HEPC (FacultyStaff)'!F47)</f>
        <v>250</v>
      </c>
      <c r="G47" s="71">
        <f>SUM('High Rocks (students)'!F47)</f>
        <v>0</v>
      </c>
      <c r="H47" s="97">
        <f t="shared" ref="H47:H54" si="10">SUM(F47:G47)</f>
        <v>250</v>
      </c>
    </row>
    <row r="48" ht="12.75" customHeight="1">
      <c r="A48" s="93">
        <v>2.0</v>
      </c>
      <c r="B48" s="56" t="s">
        <v>47</v>
      </c>
      <c r="C48" s="56"/>
      <c r="D48" s="56"/>
      <c r="E48" s="74"/>
      <c r="F48" s="55">
        <f>SUM('HEPC (FacultyStaff)'!F48)</f>
        <v>0</v>
      </c>
      <c r="G48" s="71">
        <f>SUM('High Rocks (students)'!F48)</f>
        <v>0</v>
      </c>
      <c r="H48" s="47">
        <f t="shared" si="10"/>
        <v>0</v>
      </c>
    </row>
    <row r="49" ht="12.75" customHeight="1">
      <c r="A49" s="93">
        <v>3.0</v>
      </c>
      <c r="B49" s="56" t="s">
        <v>48</v>
      </c>
      <c r="C49" s="56"/>
      <c r="D49" s="56"/>
      <c r="E49" s="74"/>
      <c r="F49" s="55">
        <f>SUM('HEPC (FacultyStaff)'!F49)</f>
        <v>0</v>
      </c>
      <c r="G49" s="71">
        <f>SUM('High Rocks (students)'!F49)</f>
        <v>0</v>
      </c>
      <c r="H49" s="97">
        <f t="shared" si="10"/>
        <v>0</v>
      </c>
    </row>
    <row r="50" ht="12.75" customHeight="1">
      <c r="A50" s="93">
        <v>4.0</v>
      </c>
      <c r="B50" s="56" t="s">
        <v>49</v>
      </c>
      <c r="C50" s="56"/>
      <c r="D50" s="56"/>
      <c r="E50" s="74"/>
      <c r="F50" s="55">
        <f>SUM('HEPC (FacultyStaff)'!F50)</f>
        <v>0</v>
      </c>
      <c r="G50" s="71">
        <f>SUM('High Rocks (students)'!F50)</f>
        <v>0</v>
      </c>
      <c r="H50" s="47">
        <f t="shared" si="10"/>
        <v>0</v>
      </c>
    </row>
    <row r="51" ht="12.75" customHeight="1">
      <c r="A51" s="93">
        <v>5.0</v>
      </c>
      <c r="B51" s="56" t="s">
        <v>50</v>
      </c>
      <c r="C51" s="56"/>
      <c r="D51" s="56"/>
      <c r="E51" s="74"/>
      <c r="F51" s="55">
        <f>SUM('HEPC (FacultyStaff)'!F51)</f>
        <v>0</v>
      </c>
      <c r="G51" s="71">
        <f>SUM('High Rocks (students)'!F51)</f>
        <v>0</v>
      </c>
      <c r="H51" s="97">
        <f t="shared" si="10"/>
        <v>0</v>
      </c>
    </row>
    <row r="52" ht="12.75" customHeight="1">
      <c r="A52" s="93">
        <v>6.0</v>
      </c>
      <c r="B52" s="56" t="s">
        <v>43</v>
      </c>
      <c r="C52" s="56" t="s">
        <v>4</v>
      </c>
      <c r="D52" s="56"/>
      <c r="E52" s="74"/>
      <c r="F52" s="55">
        <f>SUM('HEPC (FacultyStaff)'!F52)</f>
        <v>0</v>
      </c>
      <c r="G52" s="71">
        <f>SUM('High Rocks (students)'!F52)</f>
        <v>0</v>
      </c>
      <c r="H52" s="47">
        <f t="shared" si="10"/>
        <v>0</v>
      </c>
    </row>
    <row r="53" ht="12.75" customHeight="1">
      <c r="A53" s="58" t="s">
        <v>51</v>
      </c>
      <c r="B53" s="59"/>
      <c r="C53" s="59"/>
      <c r="D53" s="59"/>
      <c r="E53" s="80"/>
      <c r="F53" s="61">
        <f t="shared" ref="F53:G53" si="11">SUM(F47:F52)</f>
        <v>250</v>
      </c>
      <c r="G53" s="61">
        <f t="shared" si="11"/>
        <v>0</v>
      </c>
      <c r="H53" s="101">
        <f t="shared" si="10"/>
        <v>250</v>
      </c>
    </row>
    <row r="54" ht="12.75" customHeight="1">
      <c r="A54" s="102" t="s">
        <v>52</v>
      </c>
      <c r="B54" s="103"/>
      <c r="C54" s="103"/>
      <c r="D54" s="103"/>
      <c r="E54" s="104"/>
      <c r="F54" s="105">
        <f t="shared" ref="F54:G54" si="12">SUM(F30,F37,F38,F39,F45,F53)</f>
        <v>8808</v>
      </c>
      <c r="G54" s="105">
        <f t="shared" si="12"/>
        <v>11660</v>
      </c>
      <c r="H54" s="106">
        <f t="shared" si="10"/>
        <v>20468</v>
      </c>
    </row>
    <row r="55" ht="12.75" customHeight="1">
      <c r="A55" s="93" t="s">
        <v>53</v>
      </c>
      <c r="B55" s="56"/>
      <c r="C55" s="56"/>
      <c r="D55" s="56"/>
      <c r="E55" s="56"/>
      <c r="F55" s="108" t="s">
        <v>54</v>
      </c>
      <c r="G55" s="108" t="s">
        <v>54</v>
      </c>
      <c r="H55" s="108" t="s">
        <v>54</v>
      </c>
    </row>
    <row r="56" ht="12.75" customHeight="1">
      <c r="A56" s="93"/>
      <c r="B56" s="109" t="s">
        <v>55</v>
      </c>
      <c r="C56" s="56"/>
      <c r="D56" s="56"/>
      <c r="E56" s="56"/>
      <c r="F56" s="151"/>
      <c r="G56" s="151"/>
      <c r="H56" s="111"/>
    </row>
    <row r="57" ht="12.75" customHeight="1">
      <c r="A57" s="93"/>
      <c r="B57" s="56"/>
      <c r="C57" s="56"/>
      <c r="D57" s="56"/>
      <c r="E57" s="56" t="s">
        <v>4</v>
      </c>
      <c r="F57" s="112"/>
      <c r="G57" s="112"/>
      <c r="H57" s="113"/>
    </row>
    <row r="58" ht="12.75" customHeight="1">
      <c r="A58" s="58" t="s">
        <v>56</v>
      </c>
      <c r="B58" s="59"/>
      <c r="C58" s="59"/>
      <c r="D58" s="59"/>
      <c r="E58" s="80"/>
      <c r="F58" s="114" t="s">
        <v>54</v>
      </c>
      <c r="G58" s="114" t="s">
        <v>54</v>
      </c>
      <c r="H58" s="115" t="s">
        <v>54</v>
      </c>
    </row>
    <row r="59" ht="12.75" customHeight="1">
      <c r="A59" s="58" t="s">
        <v>57</v>
      </c>
      <c r="B59" s="59"/>
      <c r="C59" s="59"/>
      <c r="D59" s="59"/>
      <c r="E59" s="80"/>
      <c r="F59" s="61">
        <f>'HEPC (FacultyStaff)'!F59</f>
        <v>13240.8</v>
      </c>
      <c r="G59" s="61">
        <f>'High Rocks (students)'!F59</f>
        <v>11660</v>
      </c>
      <c r="H59" s="101">
        <f t="shared" ref="H59:H61" si="13">SUM(F59:G59)</f>
        <v>24900.8</v>
      </c>
    </row>
    <row r="60" ht="12.75" customHeight="1">
      <c r="A60" s="93" t="s">
        <v>58</v>
      </c>
      <c r="B60" s="56"/>
      <c r="C60" s="56"/>
      <c r="D60" s="56"/>
      <c r="E60" s="74"/>
      <c r="F60" s="55"/>
      <c r="G60" s="55"/>
      <c r="H60" s="47">
        <f t="shared" si="13"/>
        <v>0</v>
      </c>
    </row>
    <row r="61" ht="12.75" customHeight="1">
      <c r="A61" s="116" t="s">
        <v>59</v>
      </c>
      <c r="B61" s="117"/>
      <c r="C61" s="117"/>
      <c r="D61" s="117"/>
      <c r="E61" s="118"/>
      <c r="F61" s="119">
        <f t="shared" ref="F61:G61" si="14">F59-F60</f>
        <v>13240.8</v>
      </c>
      <c r="G61" s="119">
        <f t="shared" si="14"/>
        <v>11660</v>
      </c>
      <c r="H61" s="120">
        <f t="shared" si="13"/>
        <v>24900.8</v>
      </c>
    </row>
    <row r="62" ht="12.75" customHeight="1">
      <c r="A62" s="93" t="s">
        <v>60</v>
      </c>
      <c r="B62" s="121"/>
      <c r="C62" s="67" t="s">
        <v>61</v>
      </c>
      <c r="D62" s="67"/>
      <c r="E62" s="122"/>
      <c r="F62" s="123"/>
      <c r="G62" s="67"/>
      <c r="H62" s="67"/>
      <c r="I62" s="67"/>
      <c r="J62" s="125"/>
    </row>
    <row r="63" ht="12.75" customHeight="1">
      <c r="A63" s="66" t="s">
        <v>62</v>
      </c>
      <c r="B63" s="67"/>
      <c r="C63" s="123" t="s">
        <v>63</v>
      </c>
      <c r="D63" s="126"/>
      <c r="E63" s="2"/>
      <c r="F63" s="22"/>
      <c r="G63" s="158"/>
      <c r="H63" s="2"/>
      <c r="I63" s="22"/>
      <c r="J63" s="125"/>
    </row>
    <row r="64" ht="12.75" customHeight="1">
      <c r="A64" s="53"/>
      <c r="B64" s="24"/>
      <c r="C64" s="23"/>
      <c r="D64" s="24"/>
      <c r="E64" s="24"/>
      <c r="F64" s="24"/>
      <c r="G64" s="16"/>
      <c r="H64" s="11"/>
      <c r="I64" s="11"/>
      <c r="J64" s="129"/>
    </row>
    <row r="65" ht="12.75" customHeight="1">
      <c r="A65" s="130" t="s">
        <v>64</v>
      </c>
      <c r="B65" s="67"/>
      <c r="C65" s="131" t="s">
        <v>63</v>
      </c>
      <c r="D65" s="132"/>
      <c r="E65" s="133"/>
      <c r="F65" s="132"/>
      <c r="G65" s="159"/>
      <c r="H65" s="152"/>
      <c r="I65" s="135"/>
      <c r="J65" s="129"/>
    </row>
    <row r="66" ht="12.75" customHeight="1">
      <c r="A66" s="136"/>
      <c r="B66" s="8"/>
      <c r="C66" s="137"/>
      <c r="D66" s="8"/>
      <c r="E66" s="8"/>
      <c r="F66" s="8"/>
      <c r="G66" s="137"/>
      <c r="H66" s="8"/>
      <c r="I66" s="8"/>
      <c r="J66" s="138"/>
    </row>
    <row r="67" ht="12.75" customHeight="1"/>
    <row r="68" ht="12.75" customHeight="1"/>
    <row r="69" ht="12.75" customHeight="1"/>
    <row r="70" ht="12.75" customHeight="1">
      <c r="B70" s="139" t="s">
        <v>4</v>
      </c>
    </row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1:J1"/>
    <mergeCell ref="F3:J3"/>
    <mergeCell ref="G4:H4"/>
    <mergeCell ref="I4:J4"/>
    <mergeCell ref="F6:J6"/>
    <mergeCell ref="C8:E8"/>
    <mergeCell ref="D63:F63"/>
    <mergeCell ref="G63:I63"/>
  </mergeCells>
  <printOptions/>
  <pageMargins bottom="1.0" footer="0.0" header="0.0" left="0.25" right="0.25" top="0.63"/>
  <pageSetup orientation="portrait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.88"/>
    <col customWidth="1" min="2" max="2" width="65.38"/>
    <col customWidth="1" min="3" max="3" width="7.63"/>
    <col customWidth="1" min="4" max="5" width="8.5"/>
    <col customWidth="1" min="6" max="6" width="14.63"/>
    <col customWidth="1" min="7" max="7" width="12.13"/>
    <col customWidth="1" hidden="1" min="8" max="8" width="9.88"/>
    <col customWidth="1" hidden="1" min="9" max="9" width="10.5"/>
    <col customWidth="1" min="10" max="25" width="8.5"/>
  </cols>
  <sheetData>
    <row r="1" ht="12.75" customHeight="1">
      <c r="A1" s="1" t="s">
        <v>65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12.75" customHeight="1">
      <c r="A2" s="137"/>
      <c r="B2" s="8"/>
      <c r="C2" s="8"/>
      <c r="D2" s="8"/>
      <c r="E2" s="8"/>
      <c r="F2" s="8"/>
      <c r="G2" s="8"/>
      <c r="H2" s="8"/>
      <c r="I2" s="9"/>
    </row>
    <row r="3" ht="12.75" customHeight="1">
      <c r="A3" s="10" t="s">
        <v>2</v>
      </c>
      <c r="B3" s="11"/>
      <c r="C3" s="11"/>
      <c r="D3" s="11"/>
      <c r="E3" s="11"/>
      <c r="F3" s="12" t="s">
        <v>66</v>
      </c>
      <c r="G3" s="13"/>
      <c r="H3" s="13"/>
      <c r="I3" s="14"/>
      <c r="J3" s="15"/>
    </row>
    <row r="4" ht="12.75" customHeight="1">
      <c r="A4" s="16"/>
      <c r="B4" s="17" t="s">
        <v>4</v>
      </c>
      <c r="C4" s="11"/>
      <c r="D4" s="11"/>
      <c r="E4" s="18"/>
      <c r="F4" s="19" t="s">
        <v>5</v>
      </c>
      <c r="G4" s="160"/>
      <c r="H4" s="21" t="s">
        <v>7</v>
      </c>
      <c r="I4" s="22"/>
      <c r="J4" s="15"/>
    </row>
    <row r="5" ht="12.75" customHeight="1">
      <c r="A5" s="23"/>
      <c r="B5" s="24"/>
      <c r="C5" s="24"/>
      <c r="D5" s="24"/>
      <c r="E5" s="25"/>
      <c r="F5" s="26"/>
      <c r="G5" s="27"/>
      <c r="H5" s="28"/>
      <c r="I5" s="27"/>
      <c r="J5" s="15"/>
    </row>
    <row r="6" ht="12.75" customHeight="1">
      <c r="A6" s="10" t="s">
        <v>8</v>
      </c>
      <c r="B6" s="11"/>
      <c r="C6" s="11"/>
      <c r="D6" s="11"/>
      <c r="E6" s="11"/>
      <c r="F6" s="21" t="s">
        <v>9</v>
      </c>
      <c r="G6" s="2"/>
      <c r="H6" s="2"/>
      <c r="I6" s="22"/>
      <c r="J6" s="15"/>
    </row>
    <row r="7" ht="12.75" customHeight="1">
      <c r="A7" s="16"/>
      <c r="B7" s="11" t="s">
        <v>4</v>
      </c>
      <c r="C7" s="11"/>
      <c r="D7" s="11"/>
      <c r="E7" s="11"/>
      <c r="F7" s="28"/>
      <c r="G7" s="27"/>
      <c r="H7" s="27"/>
      <c r="I7" s="27"/>
      <c r="J7" s="15"/>
    </row>
    <row r="8" ht="12.75" customHeight="1">
      <c r="A8" s="23"/>
      <c r="B8" s="24" t="s">
        <v>4</v>
      </c>
      <c r="C8" s="29" t="s">
        <v>67</v>
      </c>
      <c r="D8" s="30"/>
      <c r="E8" s="31"/>
      <c r="F8" s="140"/>
      <c r="G8" s="141"/>
      <c r="H8" s="141"/>
      <c r="I8" s="141"/>
      <c r="J8" s="15"/>
    </row>
    <row r="9" ht="21.75" customHeight="1">
      <c r="A9" s="32" t="s">
        <v>12</v>
      </c>
      <c r="B9" s="33"/>
      <c r="C9" s="34" t="s">
        <v>13</v>
      </c>
      <c r="D9" s="35" t="s">
        <v>14</v>
      </c>
      <c r="E9" s="35" t="s">
        <v>15</v>
      </c>
      <c r="F9" s="161" t="s">
        <v>86</v>
      </c>
      <c r="G9" s="37" t="s">
        <v>87</v>
      </c>
    </row>
    <row r="10" ht="12.75" customHeight="1">
      <c r="A10" s="38"/>
      <c r="B10" s="39" t="s">
        <v>18</v>
      </c>
      <c r="C10" s="40"/>
      <c r="D10" s="40"/>
      <c r="E10" s="40"/>
      <c r="F10" s="41"/>
      <c r="G10" s="42"/>
    </row>
    <row r="11" ht="12.75" customHeight="1">
      <c r="A11" s="43">
        <v>1.0</v>
      </c>
      <c r="B11" s="162" t="s">
        <v>88</v>
      </c>
      <c r="C11" s="55"/>
      <c r="D11" s="55"/>
      <c r="E11" s="55"/>
      <c r="F11" s="163">
        <v>2000.0</v>
      </c>
      <c r="G11" s="47">
        <f t="shared" ref="G11:G17" si="1">SUM(F11)</f>
        <v>2000</v>
      </c>
    </row>
    <row r="12" ht="12.75" customHeight="1">
      <c r="A12" s="48">
        <v>2.0</v>
      </c>
      <c r="B12" s="164" t="s">
        <v>89</v>
      </c>
      <c r="C12" s="55"/>
      <c r="D12" s="55"/>
      <c r="E12" s="55"/>
      <c r="F12" s="163">
        <v>2000.0</v>
      </c>
      <c r="G12" s="47">
        <f t="shared" si="1"/>
        <v>2000</v>
      </c>
    </row>
    <row r="13" ht="12.75" customHeight="1">
      <c r="A13" s="51">
        <v>3.0</v>
      </c>
      <c r="B13" s="142" t="s">
        <v>4</v>
      </c>
      <c r="C13" s="55"/>
      <c r="D13" s="55"/>
      <c r="E13" s="55"/>
      <c r="F13" s="55"/>
      <c r="G13" s="47">
        <f t="shared" si="1"/>
        <v>0</v>
      </c>
    </row>
    <row r="14" ht="12.75" customHeight="1">
      <c r="A14" s="48">
        <v>4.0</v>
      </c>
      <c r="B14" s="54" t="s">
        <v>4</v>
      </c>
      <c r="C14" s="55"/>
      <c r="D14" s="55"/>
      <c r="E14" s="55"/>
      <c r="F14" s="55"/>
      <c r="G14" s="47">
        <f t="shared" si="1"/>
        <v>0</v>
      </c>
    </row>
    <row r="15" ht="12.75" customHeight="1">
      <c r="A15" s="53">
        <v>5.0</v>
      </c>
      <c r="B15" s="54" t="s">
        <v>4</v>
      </c>
      <c r="C15" s="55"/>
      <c r="D15" s="55" t="s">
        <v>4</v>
      </c>
      <c r="E15" s="55"/>
      <c r="F15" s="55"/>
      <c r="G15" s="47">
        <f t="shared" si="1"/>
        <v>0</v>
      </c>
    </row>
    <row r="16" ht="12.75" customHeight="1">
      <c r="A16" s="48">
        <v>6.0</v>
      </c>
      <c r="B16" s="56" t="s">
        <v>90</v>
      </c>
      <c r="C16" s="55"/>
      <c r="D16" s="55"/>
      <c r="E16" s="55"/>
      <c r="F16" s="55"/>
      <c r="G16" s="47">
        <f t="shared" si="1"/>
        <v>0</v>
      </c>
    </row>
    <row r="17" ht="12.75" customHeight="1">
      <c r="A17" s="58">
        <v>7.0</v>
      </c>
      <c r="B17" s="59" t="s">
        <v>91</v>
      </c>
      <c r="C17" s="61">
        <f t="shared" ref="C17:F17" si="2">SUM(C11:C16)</f>
        <v>0</v>
      </c>
      <c r="D17" s="61">
        <f t="shared" si="2"/>
        <v>0</v>
      </c>
      <c r="E17" s="61">
        <f t="shared" si="2"/>
        <v>0</v>
      </c>
      <c r="F17" s="61">
        <f t="shared" si="2"/>
        <v>4000</v>
      </c>
      <c r="G17" s="47">
        <f t="shared" si="1"/>
        <v>4000</v>
      </c>
    </row>
    <row r="18" ht="12.75" customHeight="1">
      <c r="A18" s="51" t="s">
        <v>23</v>
      </c>
      <c r="B18" s="11"/>
      <c r="C18" s="62"/>
      <c r="D18" s="63"/>
      <c r="E18" s="63"/>
      <c r="F18" s="64"/>
      <c r="G18" s="65"/>
    </row>
    <row r="19" ht="12.75" customHeight="1">
      <c r="A19" s="66">
        <v>1.0</v>
      </c>
      <c r="B19" s="67" t="s">
        <v>92</v>
      </c>
      <c r="C19" s="68"/>
      <c r="D19" s="69"/>
      <c r="E19" s="70"/>
      <c r="F19" s="71"/>
      <c r="G19" s="47">
        <f t="shared" ref="G19:G30" si="3">SUM(F19)</f>
        <v>0</v>
      </c>
    </row>
    <row r="20" ht="12.75" customHeight="1">
      <c r="A20" s="48">
        <v>2.0</v>
      </c>
      <c r="B20" s="56" t="s">
        <v>72</v>
      </c>
      <c r="C20" s="68"/>
      <c r="D20" s="72"/>
      <c r="E20" s="73"/>
      <c r="F20" s="71"/>
      <c r="G20" s="47">
        <f t="shared" si="3"/>
        <v>0</v>
      </c>
    </row>
    <row r="21" ht="12.75" customHeight="1">
      <c r="A21" s="53">
        <v>3.0</v>
      </c>
      <c r="B21" s="24" t="s">
        <v>93</v>
      </c>
      <c r="C21" s="68"/>
      <c r="D21" s="24"/>
      <c r="E21" s="25"/>
      <c r="F21" s="71"/>
      <c r="G21" s="47">
        <f t="shared" si="3"/>
        <v>0</v>
      </c>
    </row>
    <row r="22" ht="12.75" customHeight="1">
      <c r="A22" s="48">
        <v>4.0</v>
      </c>
      <c r="B22" s="56" t="s">
        <v>27</v>
      </c>
      <c r="C22" s="68"/>
      <c r="D22" s="56"/>
      <c r="E22" s="74"/>
      <c r="F22" s="55"/>
      <c r="G22" s="47">
        <f t="shared" si="3"/>
        <v>0</v>
      </c>
    </row>
    <row r="23" ht="12.75" customHeight="1">
      <c r="A23" s="48">
        <v>5.0</v>
      </c>
      <c r="B23" s="56" t="s">
        <v>74</v>
      </c>
      <c r="C23" s="68"/>
      <c r="D23" s="75"/>
      <c r="E23" s="74"/>
      <c r="F23" s="55"/>
      <c r="G23" s="47">
        <f t="shared" si="3"/>
        <v>0</v>
      </c>
    </row>
    <row r="24" ht="12.75" customHeight="1">
      <c r="A24" s="48">
        <v>6.0</v>
      </c>
      <c r="B24" s="56" t="s">
        <v>75</v>
      </c>
      <c r="C24" s="68"/>
      <c r="D24" s="56"/>
      <c r="E24" s="74"/>
      <c r="F24" s="55"/>
      <c r="G24" s="47">
        <f t="shared" si="3"/>
        <v>0</v>
      </c>
    </row>
    <row r="25" ht="12.75" customHeight="1">
      <c r="A25" s="76" t="s">
        <v>30</v>
      </c>
      <c r="B25" s="77"/>
      <c r="C25" s="77" t="s">
        <v>4</v>
      </c>
      <c r="D25" s="77"/>
      <c r="E25" s="77"/>
      <c r="F25" s="78">
        <f>SUM(F19,F20,F21,F22,F23,F24)</f>
        <v>0</v>
      </c>
      <c r="G25" s="47">
        <f t="shared" si="3"/>
        <v>0</v>
      </c>
    </row>
    <row r="26" ht="12.75" customHeight="1">
      <c r="A26" s="58" t="s">
        <v>31</v>
      </c>
      <c r="B26" s="59"/>
      <c r="C26" s="79"/>
      <c r="D26" s="59"/>
      <c r="E26" s="80"/>
      <c r="F26" s="61">
        <f>SUM(F17,F25)</f>
        <v>4000</v>
      </c>
      <c r="G26" s="47">
        <f t="shared" si="3"/>
        <v>4000</v>
      </c>
    </row>
    <row r="27" ht="12.75" customHeight="1">
      <c r="A27" s="48" t="s">
        <v>32</v>
      </c>
      <c r="B27" s="56"/>
      <c r="C27" s="144"/>
      <c r="D27" s="121"/>
      <c r="E27" s="145"/>
      <c r="F27" s="146"/>
      <c r="G27" s="47">
        <f t="shared" si="3"/>
        <v>0</v>
      </c>
    </row>
    <row r="28" ht="12.75" customHeight="1">
      <c r="A28" s="48"/>
      <c r="B28" s="56" t="s">
        <v>4</v>
      </c>
      <c r="C28" s="144"/>
      <c r="D28" s="121"/>
      <c r="E28" s="145"/>
      <c r="F28" s="147"/>
      <c r="G28" s="148">
        <f t="shared" si="3"/>
        <v>0</v>
      </c>
    </row>
    <row r="29" ht="12.75" customHeight="1">
      <c r="A29" s="48"/>
      <c r="B29" s="56" t="s">
        <v>4</v>
      </c>
      <c r="C29" s="149"/>
      <c r="D29" s="121"/>
      <c r="E29" s="145"/>
      <c r="F29" s="147"/>
      <c r="G29" s="148">
        <f t="shared" si="3"/>
        <v>0</v>
      </c>
    </row>
    <row r="30" ht="12.75" customHeight="1">
      <c r="A30" s="58" t="s">
        <v>34</v>
      </c>
      <c r="B30" s="59"/>
      <c r="C30" s="59"/>
      <c r="D30" s="59"/>
      <c r="E30" s="80"/>
      <c r="F30" s="87">
        <f>SUM(F26,F27)</f>
        <v>4000</v>
      </c>
      <c r="G30" s="47">
        <f t="shared" si="3"/>
        <v>4000</v>
      </c>
    </row>
    <row r="31" ht="12.75" customHeight="1">
      <c r="A31" s="66" t="s">
        <v>35</v>
      </c>
      <c r="B31" s="67"/>
      <c r="C31" s="67"/>
      <c r="F31" s="88"/>
      <c r="G31" s="89"/>
    </row>
    <row r="32" ht="12.75" customHeight="1">
      <c r="A32" s="90"/>
      <c r="B32" s="56"/>
      <c r="C32" s="56"/>
      <c r="D32" s="91"/>
      <c r="E32" s="74"/>
      <c r="F32" s="71"/>
      <c r="G32" s="47">
        <f t="shared" ref="G32:G39" si="4">SUM(F32)</f>
        <v>0</v>
      </c>
    </row>
    <row r="33" ht="12.75" customHeight="1">
      <c r="A33" s="90"/>
      <c r="B33" s="56"/>
      <c r="C33" s="56"/>
      <c r="D33" s="91"/>
      <c r="E33" s="74"/>
      <c r="F33" s="55"/>
      <c r="G33" s="47">
        <f t="shared" si="4"/>
        <v>0</v>
      </c>
    </row>
    <row r="34" ht="12.75" customHeight="1">
      <c r="A34" s="90"/>
      <c r="B34" s="56"/>
      <c r="C34" s="56"/>
      <c r="D34" s="91"/>
      <c r="E34" s="74"/>
      <c r="F34" s="55"/>
      <c r="G34" s="47">
        <f t="shared" si="4"/>
        <v>0</v>
      </c>
    </row>
    <row r="35" ht="12.75" customHeight="1">
      <c r="A35" s="90"/>
      <c r="B35" s="56"/>
      <c r="C35" s="56"/>
      <c r="D35" s="91"/>
      <c r="E35" s="74"/>
      <c r="F35" s="55"/>
      <c r="G35" s="47">
        <f t="shared" si="4"/>
        <v>0</v>
      </c>
    </row>
    <row r="36" ht="12.75" customHeight="1">
      <c r="A36" s="90"/>
      <c r="B36" s="56"/>
      <c r="C36" s="56"/>
      <c r="D36" s="91"/>
      <c r="E36" s="74"/>
      <c r="F36" s="55"/>
      <c r="G36" s="47">
        <f t="shared" si="4"/>
        <v>0</v>
      </c>
    </row>
    <row r="37" ht="12.75" customHeight="1">
      <c r="A37" s="58" t="s">
        <v>36</v>
      </c>
      <c r="B37" s="59"/>
      <c r="C37" s="59"/>
      <c r="D37" s="59"/>
      <c r="E37" s="80"/>
      <c r="F37" s="92">
        <f>SUM(F32:F36)</f>
        <v>0</v>
      </c>
      <c r="G37" s="47">
        <f t="shared" si="4"/>
        <v>0</v>
      </c>
    </row>
    <row r="38" ht="12.75" customHeight="1">
      <c r="A38" s="48" t="s">
        <v>37</v>
      </c>
      <c r="B38" s="56"/>
      <c r="C38" s="56"/>
      <c r="D38" s="56"/>
      <c r="E38" s="74"/>
      <c r="F38" s="71"/>
      <c r="G38" s="47">
        <f t="shared" si="4"/>
        <v>0</v>
      </c>
    </row>
    <row r="39" ht="12.75" customHeight="1">
      <c r="A39" s="93"/>
      <c r="B39" s="56" t="s">
        <v>76</v>
      </c>
      <c r="C39" s="56"/>
      <c r="D39" s="56"/>
      <c r="E39" s="74"/>
      <c r="F39" s="94"/>
      <c r="G39" s="47">
        <f t="shared" si="4"/>
        <v>0</v>
      </c>
    </row>
    <row r="40" ht="12.75" customHeight="1">
      <c r="A40" s="93" t="s">
        <v>39</v>
      </c>
      <c r="B40" s="56"/>
      <c r="C40" s="56"/>
      <c r="D40" s="56"/>
      <c r="E40" s="56"/>
      <c r="F40" s="95"/>
      <c r="G40" s="65"/>
    </row>
    <row r="41" ht="12.75" customHeight="1">
      <c r="A41" s="93">
        <v>1.0</v>
      </c>
      <c r="B41" s="56" t="s">
        <v>40</v>
      </c>
      <c r="C41" s="56"/>
      <c r="D41" s="56" t="s">
        <v>4</v>
      </c>
      <c r="E41" s="74"/>
      <c r="F41" s="96"/>
      <c r="G41" s="97">
        <f t="shared" ref="G41:G45" si="5">SUM(F41)</f>
        <v>0</v>
      </c>
    </row>
    <row r="42" ht="12.75" customHeight="1">
      <c r="A42" s="93">
        <v>2.0</v>
      </c>
      <c r="B42" s="56" t="s">
        <v>41</v>
      </c>
      <c r="C42" s="56" t="s">
        <v>4</v>
      </c>
      <c r="D42" s="56"/>
      <c r="E42" s="74"/>
      <c r="F42" s="163">
        <v>1000.0</v>
      </c>
      <c r="G42" s="97">
        <f t="shared" si="5"/>
        <v>1000</v>
      </c>
    </row>
    <row r="43" ht="12.75" customHeight="1">
      <c r="A43" s="93">
        <v>3.0</v>
      </c>
      <c r="B43" s="56" t="s">
        <v>42</v>
      </c>
      <c r="C43" s="56" t="s">
        <v>4</v>
      </c>
      <c r="D43" s="56"/>
      <c r="E43" s="74" t="s">
        <v>4</v>
      </c>
      <c r="F43" s="55"/>
      <c r="G43" s="97">
        <f t="shared" si="5"/>
        <v>0</v>
      </c>
    </row>
    <row r="44" ht="12.75" customHeight="1">
      <c r="A44" s="93">
        <v>4.0</v>
      </c>
      <c r="B44" s="56" t="s">
        <v>43</v>
      </c>
      <c r="C44" s="56"/>
      <c r="D44" s="56"/>
      <c r="E44" s="74"/>
      <c r="F44" s="55"/>
      <c r="G44" s="97">
        <f t="shared" si="5"/>
        <v>0</v>
      </c>
    </row>
    <row r="45" ht="12.75" customHeight="1">
      <c r="A45" s="58" t="s">
        <v>44</v>
      </c>
      <c r="B45" s="59"/>
      <c r="C45" s="59"/>
      <c r="D45" s="59"/>
      <c r="E45" s="80"/>
      <c r="F45" s="98">
        <f>SUM(F41:F44)</f>
        <v>1000</v>
      </c>
      <c r="G45" s="99">
        <f t="shared" si="5"/>
        <v>1000</v>
      </c>
    </row>
    <row r="46" ht="12.75" customHeight="1">
      <c r="A46" s="93" t="s">
        <v>45</v>
      </c>
      <c r="B46" s="56"/>
      <c r="C46" s="56"/>
      <c r="D46" s="56"/>
      <c r="E46" s="56"/>
      <c r="F46" s="95"/>
      <c r="G46" s="65"/>
    </row>
    <row r="47" ht="12.75" customHeight="1">
      <c r="A47" s="93">
        <v>1.0</v>
      </c>
      <c r="B47" s="56" t="s">
        <v>46</v>
      </c>
      <c r="C47" s="56"/>
      <c r="D47" s="56"/>
      <c r="E47" s="74"/>
      <c r="F47" s="96"/>
      <c r="G47" s="97">
        <f t="shared" ref="G47:G54" si="6">SUM(F47)</f>
        <v>0</v>
      </c>
    </row>
    <row r="48" ht="12.75" customHeight="1">
      <c r="A48" s="93">
        <v>2.0</v>
      </c>
      <c r="B48" s="56" t="s">
        <v>47</v>
      </c>
      <c r="C48" s="56"/>
      <c r="D48" s="56"/>
      <c r="E48" s="74"/>
      <c r="F48" s="55"/>
      <c r="G48" s="47">
        <f t="shared" si="6"/>
        <v>0</v>
      </c>
    </row>
    <row r="49" ht="12.75" customHeight="1">
      <c r="A49" s="93">
        <v>3.0</v>
      </c>
      <c r="B49" s="56" t="s">
        <v>48</v>
      </c>
      <c r="C49" s="56"/>
      <c r="D49" s="56"/>
      <c r="E49" s="74"/>
      <c r="F49" s="55"/>
      <c r="G49" s="97">
        <f t="shared" si="6"/>
        <v>0</v>
      </c>
    </row>
    <row r="50" ht="12.75" customHeight="1">
      <c r="A50" s="93">
        <v>4.0</v>
      </c>
      <c r="B50" s="56" t="s">
        <v>49</v>
      </c>
      <c r="C50" s="56"/>
      <c r="D50" s="56"/>
      <c r="E50" s="74"/>
      <c r="F50" s="55"/>
      <c r="G50" s="47">
        <f t="shared" si="6"/>
        <v>0</v>
      </c>
    </row>
    <row r="51" ht="12.75" customHeight="1">
      <c r="A51" s="93">
        <v>5.0</v>
      </c>
      <c r="B51" s="56" t="s">
        <v>50</v>
      </c>
      <c r="C51" s="56"/>
      <c r="D51" s="56"/>
      <c r="E51" s="74"/>
      <c r="F51" s="100"/>
      <c r="G51" s="97">
        <f t="shared" si="6"/>
        <v>0</v>
      </c>
    </row>
    <row r="52" ht="12.75" customHeight="1">
      <c r="A52" s="93">
        <v>6.0</v>
      </c>
      <c r="B52" s="56" t="s">
        <v>43</v>
      </c>
      <c r="C52" s="56" t="s">
        <v>4</v>
      </c>
      <c r="D52" s="56"/>
      <c r="E52" s="74"/>
      <c r="F52" s="163">
        <v>1000.0</v>
      </c>
      <c r="G52" s="47">
        <f t="shared" si="6"/>
        <v>1000</v>
      </c>
    </row>
    <row r="53" ht="12.75" customHeight="1">
      <c r="A53" s="58" t="s">
        <v>51</v>
      </c>
      <c r="B53" s="59"/>
      <c r="C53" s="59"/>
      <c r="D53" s="59"/>
      <c r="E53" s="80"/>
      <c r="F53" s="61">
        <f>SUM(F47:F52)</f>
        <v>1000</v>
      </c>
      <c r="G53" s="101">
        <f t="shared" si="6"/>
        <v>1000</v>
      </c>
    </row>
    <row r="54" ht="12.75" customHeight="1">
      <c r="A54" s="102" t="s">
        <v>52</v>
      </c>
      <c r="B54" s="103"/>
      <c r="C54" s="103"/>
      <c r="D54" s="103"/>
      <c r="E54" s="104"/>
      <c r="F54" s="105">
        <f>SUM(F30,F37,F38,F39,F45,F53)</f>
        <v>6000</v>
      </c>
      <c r="G54" s="106">
        <f t="shared" si="6"/>
        <v>6000</v>
      </c>
    </row>
    <row r="55" ht="12.75" customHeight="1">
      <c r="A55" s="93" t="s">
        <v>53</v>
      </c>
      <c r="B55" s="56"/>
      <c r="C55" s="56"/>
      <c r="D55" s="56"/>
      <c r="E55" s="56"/>
      <c r="F55" s="108" t="s">
        <v>54</v>
      </c>
      <c r="G55" s="150" t="s">
        <v>54</v>
      </c>
    </row>
    <row r="56" ht="12.75" customHeight="1">
      <c r="A56" s="93"/>
      <c r="B56" s="109" t="s">
        <v>55</v>
      </c>
      <c r="C56" s="56"/>
      <c r="D56" s="56"/>
      <c r="E56" s="56"/>
      <c r="F56" s="151"/>
      <c r="G56" s="111"/>
    </row>
    <row r="57" ht="12.75" customHeight="1">
      <c r="A57" s="93"/>
      <c r="B57" s="56"/>
      <c r="C57" s="56"/>
      <c r="D57" s="56"/>
      <c r="E57" s="56" t="s">
        <v>4</v>
      </c>
      <c r="F57" s="112"/>
      <c r="G57" s="113"/>
    </row>
    <row r="58" ht="12.75" customHeight="1">
      <c r="A58" s="58" t="s">
        <v>56</v>
      </c>
      <c r="B58" s="59"/>
      <c r="C58" s="59"/>
      <c r="D58" s="59"/>
      <c r="E58" s="80"/>
      <c r="F58" s="114" t="s">
        <v>54</v>
      </c>
      <c r="G58" s="115" t="s">
        <v>54</v>
      </c>
    </row>
    <row r="59" ht="12.75" customHeight="1">
      <c r="A59" s="58" t="s">
        <v>57</v>
      </c>
      <c r="B59" s="59"/>
      <c r="C59" s="59"/>
      <c r="D59" s="59"/>
      <c r="E59" s="80"/>
      <c r="F59" s="61">
        <f>SUM(F54,F58)</f>
        <v>6000</v>
      </c>
      <c r="G59" s="101">
        <f t="shared" ref="G59:G61" si="7">SUM(F59)</f>
        <v>6000</v>
      </c>
    </row>
    <row r="60" ht="12.75" customHeight="1">
      <c r="A60" s="93" t="s">
        <v>58</v>
      </c>
      <c r="B60" s="56"/>
      <c r="C60" s="56"/>
      <c r="D60" s="56"/>
      <c r="E60" s="74"/>
      <c r="F60" s="55"/>
      <c r="G60" s="47">
        <f t="shared" si="7"/>
        <v>0</v>
      </c>
    </row>
    <row r="61" ht="12.75" customHeight="1">
      <c r="A61" s="116" t="s">
        <v>59</v>
      </c>
      <c r="B61" s="117"/>
      <c r="C61" s="117"/>
      <c r="D61" s="117"/>
      <c r="E61" s="118"/>
      <c r="F61" s="119">
        <f>F59-F60</f>
        <v>6000</v>
      </c>
      <c r="G61" s="120">
        <f t="shared" si="7"/>
        <v>6000</v>
      </c>
    </row>
    <row r="62" ht="12.75" customHeight="1">
      <c r="A62" s="93" t="s">
        <v>60</v>
      </c>
      <c r="B62" s="121"/>
      <c r="C62" s="67" t="s">
        <v>61</v>
      </c>
      <c r="D62" s="67"/>
      <c r="E62" s="122"/>
      <c r="F62" s="123"/>
      <c r="G62" s="124"/>
      <c r="H62" s="67"/>
      <c r="I62" s="125"/>
    </row>
    <row r="63" ht="12.75" customHeight="1">
      <c r="A63" s="66" t="s">
        <v>62</v>
      </c>
      <c r="B63" s="67"/>
      <c r="C63" s="123" t="s">
        <v>63</v>
      </c>
      <c r="D63" s="126"/>
      <c r="E63" s="2"/>
      <c r="F63" s="22"/>
      <c r="G63" s="158"/>
      <c r="H63" s="22"/>
      <c r="I63" s="125"/>
      <c r="J63" s="15"/>
    </row>
    <row r="64" ht="12.75" customHeight="1">
      <c r="A64" s="53"/>
      <c r="B64" s="24"/>
      <c r="C64" s="23"/>
      <c r="D64" s="24"/>
      <c r="E64" s="24"/>
      <c r="F64" s="24"/>
      <c r="G64" s="11"/>
      <c r="H64" s="11"/>
      <c r="I64" s="129"/>
      <c r="J64" s="15"/>
    </row>
    <row r="65" ht="12.75" customHeight="1">
      <c r="A65" s="130" t="s">
        <v>64</v>
      </c>
      <c r="B65" s="67"/>
      <c r="C65" s="131" t="s">
        <v>63</v>
      </c>
      <c r="D65" s="132"/>
      <c r="E65" s="133"/>
      <c r="F65" s="132"/>
      <c r="G65" s="152"/>
      <c r="H65" s="135"/>
      <c r="I65" s="129"/>
      <c r="J65" s="15"/>
    </row>
    <row r="66" ht="12.75" customHeight="1">
      <c r="A66" s="136"/>
      <c r="B66" s="8"/>
      <c r="C66" s="137"/>
      <c r="D66" s="8"/>
      <c r="E66" s="8"/>
      <c r="F66" s="8"/>
      <c r="G66" s="8"/>
      <c r="H66" s="8"/>
      <c r="I66" s="138"/>
      <c r="J66" s="15"/>
    </row>
    <row r="67" ht="12.75" customHeight="1"/>
    <row r="68" ht="12.75" customHeight="1"/>
    <row r="69" ht="12.75" customHeight="1"/>
    <row r="70" ht="12.75" customHeight="1">
      <c r="B70" s="139" t="s">
        <v>4</v>
      </c>
    </row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H4:I4"/>
    <mergeCell ref="C8:E8"/>
    <mergeCell ref="D63:F63"/>
    <mergeCell ref="A1:I1"/>
    <mergeCell ref="F3:I3"/>
    <mergeCell ref="F6:I6"/>
    <mergeCell ref="G63:H63"/>
  </mergeCells>
  <printOptions/>
  <pageMargins bottom="1.0" footer="0.0" header="0.0" left="0.25" right="0.25" top="0.63"/>
  <pageSetup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2002-02-20T19:36:54Z</dcterms:created>
  <dc:creator>Tammy Pauley</dc:creator>
</cp:coreProperties>
</file>